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3800" activeTab="0"/>
  </bookViews>
  <sheets>
    <sheet name="List1" sheetId="1" r:id="rId1"/>
    <sheet name="Gordic Reporter" sheetId="2" r:id="rId2"/>
  </sheets>
  <definedNames/>
  <calcPr fullCalcOnLoad="1"/>
</workbook>
</file>

<file path=xl/sharedStrings.xml><?xml version="1.0" encoding="utf-8"?>
<sst xmlns="http://schemas.openxmlformats.org/spreadsheetml/2006/main" count="1007" uniqueCount="228">
  <si>
    <t>OdPa</t>
  </si>
  <si>
    <t>Pol</t>
  </si>
  <si>
    <t>Text</t>
  </si>
  <si>
    <t>Rozpočet schválený</t>
  </si>
  <si>
    <t>Rozpočet upravený</t>
  </si>
  <si>
    <t>Skutečnost</t>
  </si>
  <si>
    <t>1</t>
  </si>
  <si>
    <t>2</t>
  </si>
  <si>
    <t>3</t>
  </si>
  <si>
    <t>sl. 3 / sl. 1</t>
  </si>
  <si>
    <t>sl. 3 / sl. 2</t>
  </si>
  <si>
    <t>sl. 2 - sl. 3</t>
  </si>
  <si>
    <t>0000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</si>
  <si>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</si>
  <si>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</si>
  <si>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</si>
  <si>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</si>
  <si>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</si>
  <si>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</si>
  <si>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</si>
  <si>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</si>
  <si>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</si>
  <si>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</si>
  <si>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1337</t>
  </si>
  <si>
    <t>Poplatek za provoz, shrom.,.. a odstr. kom. odpadu</t>
  </si>
  <si>
    <t>1341</t>
  </si>
  <si>
    <t>Poplatek ze psů</t>
  </si>
  <si>
    <t>1361</t>
  </si>
  <si>
    <t>Správní poplatky</t>
  </si>
  <si>
    <t>1511</t>
  </si>
  <si>
    <t>Daň z nemovitostí</t>
  </si>
  <si>
    <t>4112</t>
  </si>
  <si>
    <t>Neinv.př.transfery ze SR v rámci souhr.dot.vztahu</t>
  </si>
  <si>
    <t>4121</t>
  </si>
  <si>
    <t>Neinvestiční přijaté transfery od obcí</t>
  </si>
  <si>
    <t>Bez ODPA</t>
  </si>
  <si>
    <t>00</t>
  </si>
  <si>
    <t>1012</t>
  </si>
  <si>
    <t>2131</t>
  </si>
  <si>
    <t>Příjmy z pronájmu pozemků</t>
  </si>
  <si>
    <t>Podnikání a restrukturalizace v zeměd.a potrav.</t>
  </si>
  <si>
    <t>2212</t>
  </si>
  <si>
    <t>2111</t>
  </si>
  <si>
    <t>Příjmy z poskytování služeb a výrobků</t>
  </si>
  <si>
    <t>Silnice</t>
  </si>
  <si>
    <t>2310</t>
  </si>
  <si>
    <t>2132</t>
  </si>
  <si>
    <t>Přijmy z pronájmu ost. nemovit. a jejich částí</t>
  </si>
  <si>
    <t>Pitná voda</t>
  </si>
  <si>
    <t>2321</t>
  </si>
  <si>
    <t>Odvádění a čištění odpadních vod a nakl.s kaly</t>
  </si>
  <si>
    <t>3111</t>
  </si>
  <si>
    <t>Přijaté neinvestiční dary</t>
  </si>
  <si>
    <t>Předškolní zařízení</t>
  </si>
  <si>
    <t>3612</t>
  </si>
  <si>
    <t>Bytové hospodářství</t>
  </si>
  <si>
    <t>3613</t>
  </si>
  <si>
    <t>Nebytové hospodářství</t>
  </si>
  <si>
    <t>3632</t>
  </si>
  <si>
    <t>Pohřebnictví</t>
  </si>
  <si>
    <t>3639</t>
  </si>
  <si>
    <t>2119</t>
  </si>
  <si>
    <t>Ostatní příjmy z vlastní činnosti</t>
  </si>
  <si>
    <t>2139</t>
  </si>
  <si>
    <t>Ostatní příjmy z pronájmu majetku</t>
  </si>
  <si>
    <t>Příjmy z prodeje pozemků</t>
  </si>
  <si>
    <t>Komunální služby a územní rozvoj j.n.</t>
  </si>
  <si>
    <t>3722</t>
  </si>
  <si>
    <t>2112</t>
  </si>
  <si>
    <t>Příjmy z prod. zboží (jinak nakoup.za úč.prodeje)</t>
  </si>
  <si>
    <t>Sběr a svoz komunálních odpadů</t>
  </si>
  <si>
    <t>3725</t>
  </si>
  <si>
    <t>2324</t>
  </si>
  <si>
    <t>Přijaté nekapitálové příspěvky a náhrady</t>
  </si>
  <si>
    <t>Využívání a zneškodňování komun.odpadů</t>
  </si>
  <si>
    <t>6171</t>
  </si>
  <si>
    <t>Činnost místní správy</t>
  </si>
  <si>
    <t>6310</t>
  </si>
  <si>
    <t>2141</t>
  </si>
  <si>
    <t>Příjmy z úroků (část)</t>
  </si>
  <si>
    <t>Obecné příjmy a výdaje z finančních operací</t>
  </si>
  <si>
    <t>Příjmy celkem</t>
  </si>
  <si>
    <t>ROZPOČTOVÉ VÝDAJE</t>
  </si>
  <si>
    <t>1014</t>
  </si>
  <si>
    <t>5169</t>
  </si>
  <si>
    <t>Nákup ostatních služeb</t>
  </si>
  <si>
    <t>Ozdrav.hosp.zvířat,pol.a spec.plod.a svl.vet.péče</t>
  </si>
  <si>
    <t>5137</t>
  </si>
  <si>
    <t>Drobný hmotný dlouhodobý majetek</t>
  </si>
  <si>
    <t>5139</t>
  </si>
  <si>
    <t>Nákup materiálu j.n.</t>
  </si>
  <si>
    <t>5171</t>
  </si>
  <si>
    <t>Opravy a udržování</t>
  </si>
  <si>
    <t>2221</t>
  </si>
  <si>
    <t>5193</t>
  </si>
  <si>
    <t>Výdaje na dopravní územní obslužnost</t>
  </si>
  <si>
    <t>Provoz veřejné silniční dopravy</t>
  </si>
  <si>
    <t>5154</t>
  </si>
  <si>
    <t>Elektrická energie</t>
  </si>
  <si>
    <t>6121</t>
  </si>
  <si>
    <t>Budovy, haly a stavby</t>
  </si>
  <si>
    <t>5136</t>
  </si>
  <si>
    <t>Knihy, učební pomůcky a tisk</t>
  </si>
  <si>
    <t>5156</t>
  </si>
  <si>
    <t>Pohonné hmoty a maziva</t>
  </si>
  <si>
    <t>5163</t>
  </si>
  <si>
    <t>Služby peněžních ústavů</t>
  </si>
  <si>
    <t>5175</t>
  </si>
  <si>
    <t>Pohoštění</t>
  </si>
  <si>
    <t>2341</t>
  </si>
  <si>
    <t>Vodní díla v zemědělské krajině</t>
  </si>
  <si>
    <t>5331</t>
  </si>
  <si>
    <t>Neinvestiční příspěvky zřízeným příspěvkovým organ</t>
  </si>
  <si>
    <t>3113</t>
  </si>
  <si>
    <t>5194</t>
  </si>
  <si>
    <t>Věcné dary</t>
  </si>
  <si>
    <t>5321</t>
  </si>
  <si>
    <t>Neinvestiční transfery obcím</t>
  </si>
  <si>
    <t>Základní školy</t>
  </si>
  <si>
    <t>3314</t>
  </si>
  <si>
    <t>5021</t>
  </si>
  <si>
    <t>Ostatní osobní výdaje</t>
  </si>
  <si>
    <t>Činnosti knihovnické</t>
  </si>
  <si>
    <t>5167</t>
  </si>
  <si>
    <t>Služby školení a vzdělávání</t>
  </si>
  <si>
    <t>3341</t>
  </si>
  <si>
    <t>Rozhlas a televize</t>
  </si>
  <si>
    <t>3392</t>
  </si>
  <si>
    <t>5151</t>
  </si>
  <si>
    <t>Studená voda</t>
  </si>
  <si>
    <t>5153</t>
  </si>
  <si>
    <t>Plyn</t>
  </si>
  <si>
    <t>Zájmová činnost v kultuře</t>
  </si>
  <si>
    <t>3399</t>
  </si>
  <si>
    <t>5492</t>
  </si>
  <si>
    <t>Dary obyvatelstvu</t>
  </si>
  <si>
    <t>Ostatní záležitosti kultury,církví a sděl.prostř.</t>
  </si>
  <si>
    <t>3419</t>
  </si>
  <si>
    <t>Ostatní tělovýchovná činnost</t>
  </si>
  <si>
    <t>3421</t>
  </si>
  <si>
    <t>Využití volného času dětí a mládeže</t>
  </si>
  <si>
    <t>3429</t>
  </si>
  <si>
    <t>5229</t>
  </si>
  <si>
    <t>Ostatní neinv.transfery nezisk.a podob.organizacím</t>
  </si>
  <si>
    <t>Ostatní zájmová činnost a rekreace</t>
  </si>
  <si>
    <t>3631</t>
  </si>
  <si>
    <t>Veřejné osvětlení</t>
  </si>
  <si>
    <t>3635</t>
  </si>
  <si>
    <t>5166</t>
  </si>
  <si>
    <t>Konzultační, poradenské a právní služby</t>
  </si>
  <si>
    <t>Územní plánování</t>
  </si>
  <si>
    <t>5011</t>
  </si>
  <si>
    <t>Platy zaměstnanců v pracovním poměru</t>
  </si>
  <si>
    <t>5031</t>
  </si>
  <si>
    <t>Povinné poj.na soc.zab.a přísp.na st.pol.zaměstnan</t>
  </si>
  <si>
    <t>5032</t>
  </si>
  <si>
    <t>Povinné poj.na veřejné zdravotní pojištění</t>
  </si>
  <si>
    <t>5329</t>
  </si>
  <si>
    <t>Ostatní neinv.transfery veř.rozp.územní úrovně</t>
  </si>
  <si>
    <t>3721</t>
  </si>
  <si>
    <t>Sběr a svoz nebezpečných odpadů</t>
  </si>
  <si>
    <t>3745</t>
  </si>
  <si>
    <t>Péče o vzhled obcí a veřejnou zeleň</t>
  </si>
  <si>
    <t>5512</t>
  </si>
  <si>
    <t>5132</t>
  </si>
  <si>
    <t>Ochranné pomůcky</t>
  </si>
  <si>
    <t>Požární ochrana - dobrovolná část</t>
  </si>
  <si>
    <t>6112</t>
  </si>
  <si>
    <t>5023</t>
  </si>
  <si>
    <t>Odměny členů zastupitelstva obcí a krajů</t>
  </si>
  <si>
    <t>Zastupitelstva obcí</t>
  </si>
  <si>
    <t>5038</t>
  </si>
  <si>
    <t>Povinné pojistné na úrazové pojištění</t>
  </si>
  <si>
    <t>5134</t>
  </si>
  <si>
    <t>Prádlo, oděv a obuv</t>
  </si>
  <si>
    <t>5161</t>
  </si>
  <si>
    <t>Služby pošt</t>
  </si>
  <si>
    <t>5162</t>
  </si>
  <si>
    <t>Služby telekomunikací a radiokomunikací</t>
  </si>
  <si>
    <t>5222</t>
  </si>
  <si>
    <t>Neinvestiční transfery občanským sdružením</t>
  </si>
  <si>
    <t>Výdaje celkem</t>
  </si>
  <si>
    <t>Zadaná maska:</t>
  </si>
  <si>
    <t>H</t>
  </si>
  <si>
    <t>Číslo dokl.</t>
  </si>
  <si>
    <t>D</t>
  </si>
  <si>
    <t>M</t>
  </si>
  <si>
    <t>SU</t>
  </si>
  <si>
    <t>AU</t>
  </si>
  <si>
    <t>ZJ</t>
  </si>
  <si>
    <t>UZ</t>
  </si>
  <si>
    <t>ORJ</t>
  </si>
  <si>
    <t>ORG</t>
  </si>
  <si>
    <t>MD</t>
  </si>
  <si>
    <t>DAL</t>
  </si>
  <si>
    <t>0</t>
  </si>
  <si>
    <t>000000</t>
  </si>
  <si>
    <t>000</t>
  </si>
  <si>
    <t>00000000</t>
  </si>
  <si>
    <t>0000000000000</t>
  </si>
  <si>
    <t>-999999999999,99</t>
  </si>
  <si>
    <t>*</t>
  </si>
  <si>
    <t>******</t>
  </si>
  <si>
    <t>**</t>
  </si>
  <si>
    <t>***</t>
  </si>
  <si>
    <t>****</t>
  </si>
  <si>
    <t>********</t>
  </si>
  <si>
    <t>*************</t>
  </si>
  <si>
    <t>999999999999,99</t>
  </si>
  <si>
    <t>Odesláno dne:</t>
  </si>
  <si>
    <t>Razítko:</t>
  </si>
  <si>
    <t>Podpis vedoucího účetní jednotky:</t>
  </si>
  <si>
    <t>Dana Svobodová</t>
  </si>
  <si>
    <t>Odpovídající za údaje</t>
  </si>
  <si>
    <t>Došlo dne:</t>
  </si>
  <si>
    <t>o rozpočtu:</t>
  </si>
  <si>
    <t>Renáta Kedrštová</t>
  </si>
  <si>
    <t>tel.:</t>
  </si>
  <si>
    <t>321 766 091</t>
  </si>
  <si>
    <t>o skutečnosti:</t>
  </si>
  <si>
    <t>24.11.2011 9h34m57s</t>
  </si>
  <si>
    <t>Zpracováno systémem  UCR® GORDIC® spol. s  r. o.</t>
  </si>
  <si>
    <t>strana 1 / 1</t>
  </si>
  <si>
    <t>Návrh rozpočtu pro rok 2012</t>
  </si>
  <si>
    <t>6901</t>
  </si>
  <si>
    <t>Rozpočtová rezerva</t>
  </si>
  <si>
    <t>Rozpočtové příjmy 2012</t>
  </si>
  <si>
    <t>ROZPOČTOVÉ VÝDAJE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</si>
</sst>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_-;[Red]#,##0.00\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color indexed="18"/>
      <name val="Arial"/>
      <family val="2"/>
    </font>
    <font>
      <b/>
      <u val="singleAccounting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12"/>
      <color rgb="FF000080"/>
      <name val="Arial"/>
      <family val="2"/>
    </font>
    <font>
      <b/>
      <u val="singleAccounting"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</font>
    <font>
      <b/>
      <i/>
      <sz val="8"/>
      <color rgb="FF000000"/>
      <name val="Arial"/>
      <family val="2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F3F3F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9" fontId="47" fillId="0" borderId="0" xfId="0" applyNumberFormat="1" applyFont="1" applyAlignment="1">
      <alignment horizontal="left" vertical="top" wrapText="1"/>
    </xf>
    <xf numFmtId="49" fontId="47" fillId="0" borderId="0" xfId="0" applyNumberFormat="1" applyFont="1" applyAlignment="1">
      <alignment horizontal="right" vertical="top" wrapText="1"/>
    </xf>
    <xf numFmtId="49" fontId="47" fillId="33" borderId="0" xfId="0" applyNumberFormat="1" applyFont="1" applyFill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right" vertical="top" wrapText="1"/>
    </xf>
    <xf numFmtId="168" fontId="48" fillId="0" borderId="0" xfId="0" applyNumberFormat="1" applyFont="1" applyAlignment="1">
      <alignment horizontal="right"/>
    </xf>
    <xf numFmtId="168" fontId="49" fillId="0" borderId="0" xfId="0" applyNumberFormat="1" applyFont="1" applyAlignment="1">
      <alignment horizontal="right"/>
    </xf>
    <xf numFmtId="168" fontId="48" fillId="34" borderId="11" xfId="0" applyNumberFormat="1" applyFont="1" applyFill="1" applyBorder="1" applyAlignment="1">
      <alignment horizontal="right"/>
    </xf>
    <xf numFmtId="168" fontId="49" fillId="34" borderId="11" xfId="0" applyNumberFormat="1" applyFont="1" applyFill="1" applyBorder="1" applyAlignment="1">
      <alignment horizontal="right"/>
    </xf>
    <xf numFmtId="168" fontId="50" fillId="35" borderId="12" xfId="0" applyNumberFormat="1" applyFont="1" applyFill="1" applyBorder="1" applyAlignment="1">
      <alignment horizontal="right" vertical="center"/>
    </xf>
    <xf numFmtId="49" fontId="48" fillId="36" borderId="0" xfId="0" applyNumberFormat="1" applyFont="1" applyFill="1" applyAlignment="1">
      <alignment horizontal="left" vertical="top" wrapText="1"/>
    </xf>
    <xf numFmtId="49" fontId="48" fillId="36" borderId="0" xfId="0" applyNumberFormat="1" applyFont="1" applyFill="1" applyAlignment="1">
      <alignment horizontal="right" vertical="top" wrapText="1"/>
    </xf>
    <xf numFmtId="49" fontId="48" fillId="36" borderId="12" xfId="0" applyNumberFormat="1" applyFont="1" applyFill="1" applyBorder="1" applyAlignment="1">
      <alignment horizontal="left" vertical="top" wrapText="1"/>
    </xf>
    <xf numFmtId="49" fontId="48" fillId="36" borderId="12" xfId="0" applyNumberFormat="1" applyFont="1" applyFill="1" applyBorder="1" applyAlignment="1">
      <alignment horizontal="right" vertical="top" wrapText="1"/>
    </xf>
    <xf numFmtId="168" fontId="51" fillId="0" borderId="0" xfId="0" applyNumberFormat="1" applyFont="1" applyAlignment="1">
      <alignment horizontal="right" vertical="top"/>
    </xf>
    <xf numFmtId="168" fontId="48" fillId="0" borderId="0" xfId="0" applyNumberFormat="1" applyFont="1" applyAlignment="1">
      <alignment horizontal="right"/>
    </xf>
    <xf numFmtId="49" fontId="52" fillId="0" borderId="0" xfId="0" applyNumberFormat="1" applyFont="1" applyBorder="1" applyAlignment="1">
      <alignment horizontal="left" vertical="top" wrapText="1"/>
    </xf>
    <xf numFmtId="43" fontId="0" fillId="0" borderId="0" xfId="0" applyNumberFormat="1" applyAlignment="1">
      <alignment/>
    </xf>
    <xf numFmtId="43" fontId="53" fillId="0" borderId="0" xfId="0" applyNumberFormat="1" applyFont="1" applyAlignment="1">
      <alignment/>
    </xf>
    <xf numFmtId="43" fontId="32" fillId="0" borderId="13" xfId="0" applyNumberFormat="1" applyFont="1" applyBorder="1" applyAlignment="1">
      <alignment/>
    </xf>
    <xf numFmtId="168" fontId="51" fillId="0" borderId="0" xfId="0" applyNumberFormat="1" applyFont="1" applyAlignment="1">
      <alignment horizontal="right" vertical="top"/>
    </xf>
    <xf numFmtId="168" fontId="48" fillId="0" borderId="0" xfId="0" applyNumberFormat="1" applyFont="1" applyAlignment="1">
      <alignment horizontal="right"/>
    </xf>
    <xf numFmtId="49" fontId="54" fillId="35" borderId="12" xfId="0" applyNumberFormat="1" applyFont="1" applyFill="1" applyBorder="1" applyAlignment="1">
      <alignment horizontal="left" vertical="top" wrapText="1"/>
    </xf>
    <xf numFmtId="168" fontId="55" fillId="35" borderId="12" xfId="0" applyNumberFormat="1" applyFont="1" applyFill="1" applyBorder="1" applyAlignment="1">
      <alignment horizontal="right" vertical="top"/>
    </xf>
    <xf numFmtId="168" fontId="56" fillId="35" borderId="12" xfId="0" applyNumberFormat="1" applyFont="1" applyFill="1" applyBorder="1" applyAlignment="1">
      <alignment horizontal="right" vertical="center"/>
    </xf>
    <xf numFmtId="4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49" fontId="56" fillId="0" borderId="0" xfId="0" applyNumberFormat="1" applyFont="1" applyFill="1" applyBorder="1" applyAlignment="1">
      <alignment horizontal="left" vertical="top" wrapText="1"/>
    </xf>
    <xf numFmtId="43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49" fontId="54" fillId="0" borderId="0" xfId="0" applyNumberFormat="1" applyFont="1" applyFill="1" applyBorder="1" applyAlignment="1">
      <alignment horizontal="left" vertical="top" wrapText="1"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51" fillId="0" borderId="0" xfId="0" applyNumberFormat="1" applyFont="1" applyAlignment="1">
      <alignment horizontal="left" vertical="top" wrapText="1"/>
    </xf>
    <xf numFmtId="49" fontId="55" fillId="0" borderId="0" xfId="0" applyNumberFormat="1" applyFont="1" applyAlignment="1">
      <alignment horizontal="left" vertical="top" wrapText="1"/>
    </xf>
    <xf numFmtId="49" fontId="52" fillId="0" borderId="12" xfId="0" applyNumberFormat="1" applyFont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vertical="top" wrapText="1"/>
    </xf>
    <xf numFmtId="49" fontId="55" fillId="34" borderId="11" xfId="0" applyNumberFormat="1" applyFont="1" applyFill="1" applyBorder="1" applyAlignment="1">
      <alignment horizontal="left" vertical="top" wrapText="1"/>
    </xf>
    <xf numFmtId="49" fontId="51" fillId="34" borderId="11" xfId="0" applyNumberFormat="1" applyFont="1" applyFill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 wrapText="1"/>
    </xf>
    <xf numFmtId="49" fontId="51" fillId="0" borderId="14" xfId="0" applyNumberFormat="1" applyFont="1" applyBorder="1" applyAlignment="1">
      <alignment horizontal="left" vertical="top" wrapText="1"/>
    </xf>
    <xf numFmtId="49" fontId="55" fillId="0" borderId="14" xfId="0" applyNumberFormat="1" applyFont="1" applyBorder="1" applyAlignment="1">
      <alignment horizontal="left" vertical="top" wrapText="1"/>
    </xf>
    <xf numFmtId="49" fontId="47" fillId="33" borderId="0" xfId="0" applyNumberFormat="1" applyFont="1" applyFill="1" applyAlignment="1">
      <alignment horizontal="left" vertical="top" wrapText="1"/>
    </xf>
    <xf numFmtId="49" fontId="56" fillId="35" borderId="10" xfId="0" applyNumberFormat="1" applyFont="1" applyFill="1" applyBorder="1" applyAlignment="1">
      <alignment horizontal="left" vertical="top" wrapText="1"/>
    </xf>
    <xf numFmtId="49" fontId="48" fillId="0" borderId="0" xfId="0" applyNumberFormat="1" applyFont="1" applyAlignment="1">
      <alignment horizontal="left" vertical="top" wrapText="1"/>
    </xf>
    <xf numFmtId="49" fontId="56" fillId="35" borderId="15" xfId="0" applyNumberFormat="1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right" vertical="top" wrapText="1"/>
    </xf>
    <xf numFmtId="168" fontId="51" fillId="0" borderId="0" xfId="0" applyNumberFormat="1" applyFont="1" applyAlignment="1">
      <alignment horizontal="right" vertical="top"/>
    </xf>
    <xf numFmtId="168" fontId="48" fillId="0" borderId="0" xfId="0" applyNumberFormat="1" applyFont="1" applyAlignment="1">
      <alignment horizontal="right"/>
    </xf>
    <xf numFmtId="168" fontId="51" fillId="34" borderId="11" xfId="0" applyNumberFormat="1" applyFont="1" applyFill="1" applyBorder="1" applyAlignment="1">
      <alignment horizontal="right" vertical="top"/>
    </xf>
    <xf numFmtId="168" fontId="48" fillId="34" borderId="11" xfId="0" applyNumberFormat="1" applyFont="1" applyFill="1" applyBorder="1" applyAlignment="1">
      <alignment horizontal="right"/>
    </xf>
    <xf numFmtId="168" fontId="51" fillId="0" borderId="10" xfId="0" applyNumberFormat="1" applyFont="1" applyBorder="1" applyAlignment="1">
      <alignment horizontal="right" vertical="top"/>
    </xf>
    <xf numFmtId="168" fontId="48" fillId="0" borderId="10" xfId="0" applyNumberFormat="1" applyFont="1" applyBorder="1" applyAlignment="1">
      <alignment horizontal="right"/>
    </xf>
    <xf numFmtId="168" fontId="51" fillId="0" borderId="14" xfId="0" applyNumberFormat="1" applyFont="1" applyBorder="1" applyAlignment="1">
      <alignment horizontal="right" vertical="top"/>
    </xf>
    <xf numFmtId="168" fontId="48" fillId="0" borderId="14" xfId="0" applyNumberFormat="1" applyFont="1" applyBorder="1" applyAlignment="1">
      <alignment horizontal="right"/>
    </xf>
    <xf numFmtId="168" fontId="56" fillId="35" borderId="15" xfId="0" applyNumberFormat="1" applyFont="1" applyFill="1" applyBorder="1" applyAlignment="1">
      <alignment horizontal="right" vertical="top"/>
    </xf>
    <xf numFmtId="168" fontId="56" fillId="35" borderId="15" xfId="0" applyNumberFormat="1" applyFont="1" applyFill="1" applyBorder="1" applyAlignment="1">
      <alignment horizontal="right" vertical="center"/>
    </xf>
    <xf numFmtId="49" fontId="47" fillId="33" borderId="0" xfId="0" applyNumberFormat="1" applyFont="1" applyFill="1" applyAlignment="1">
      <alignment horizontal="right" vertical="top" wrapText="1"/>
    </xf>
    <xf numFmtId="49" fontId="47" fillId="0" borderId="0" xfId="0" applyNumberFormat="1" applyFont="1" applyAlignment="1">
      <alignment horizontal="right" vertical="top" wrapText="1"/>
    </xf>
    <xf numFmtId="49" fontId="48" fillId="36" borderId="0" xfId="0" applyNumberFormat="1" applyFont="1" applyFill="1" applyAlignment="1">
      <alignment horizontal="right" vertical="top" wrapText="1"/>
    </xf>
    <xf numFmtId="49" fontId="48" fillId="36" borderId="12" xfId="0" applyNumberFormat="1" applyFont="1" applyFill="1" applyBorder="1" applyAlignment="1">
      <alignment horizontal="right" vertical="top" wrapText="1"/>
    </xf>
    <xf numFmtId="49" fontId="51" fillId="0" borderId="12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wrapText="1"/>
    </xf>
    <xf numFmtId="49" fontId="47" fillId="0" borderId="0" xfId="0" applyNumberFormat="1" applyFont="1" applyAlignment="1">
      <alignment horizontal="left" vertical="top" wrapText="1"/>
    </xf>
    <xf numFmtId="49" fontId="58" fillId="0" borderId="0" xfId="0" applyNumberFormat="1" applyFont="1" applyAlignment="1">
      <alignment horizontal="left" vertical="top" wrapText="1"/>
    </xf>
    <xf numFmtId="49" fontId="47" fillId="0" borderId="0" xfId="0" applyNumberFormat="1" applyFont="1" applyAlignment="1">
      <alignment horizontal="left" wrapText="1"/>
    </xf>
    <xf numFmtId="49" fontId="47" fillId="0" borderId="0" xfId="0" applyNumberFormat="1" applyFont="1" applyAlignment="1">
      <alignment horizontal="right" wrapText="1"/>
    </xf>
    <xf numFmtId="49" fontId="58" fillId="0" borderId="0" xfId="0" applyNumberFormat="1" applyFont="1" applyAlignment="1">
      <alignment horizontal="left" wrapText="1"/>
    </xf>
    <xf numFmtId="49" fontId="59" fillId="0" borderId="12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0"/>
  <sheetViews>
    <sheetView tabSelected="1" zoomScalePageLayoutView="0" workbookViewId="0" topLeftCell="A163">
      <selection activeCell="G49" sqref="G49:AC49"/>
    </sheetView>
  </sheetViews>
  <sheetFormatPr defaultColWidth="9.140625" defaultRowHeight="15"/>
  <cols>
    <col min="1" max="1" width="3.00390625" style="0" customWidth="1"/>
    <col min="2" max="3" width="1.57421875" style="0" customWidth="1"/>
    <col min="4" max="4" width="3.00390625" style="0" customWidth="1"/>
    <col min="5" max="7" width="1.57421875" style="0" customWidth="1"/>
    <col min="8" max="8" width="3.00390625" style="0" customWidth="1"/>
    <col min="9" max="16" width="1.57421875" style="0" customWidth="1"/>
    <col min="17" max="17" width="4.57421875" style="0" customWidth="1"/>
    <col min="18" max="18" width="1.57421875" style="0" customWidth="1"/>
    <col min="19" max="19" width="3.00390625" style="0" customWidth="1"/>
    <col min="20" max="20" width="1.57421875" style="0" customWidth="1"/>
    <col min="21" max="21" width="4.57421875" style="0" customWidth="1"/>
    <col min="22" max="24" width="1.57421875" style="0" customWidth="1"/>
    <col min="25" max="25" width="0.85546875" style="0" customWidth="1"/>
    <col min="26" max="26" width="4.57421875" style="0" hidden="1" customWidth="1"/>
    <col min="27" max="28" width="1.57421875" style="0" hidden="1" customWidth="1"/>
    <col min="29" max="29" width="9.00390625" style="0" hidden="1" customWidth="1"/>
    <col min="30" max="30" width="22.7109375" style="17" bestFit="1" customWidth="1"/>
  </cols>
  <sheetData>
    <row r="1" spans="1:29" ht="16.5" thickBot="1">
      <c r="A1" s="35" t="s">
        <v>223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6.5" thickBot="1">
      <c r="A2" s="35" t="s">
        <v>226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16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15" customHeight="1">
      <c r="A4" s="36" t="s">
        <v>0</v>
      </c>
      <c r="B4" s="36"/>
      <c r="C4" s="36"/>
      <c r="D4" s="36" t="s">
        <v>1</v>
      </c>
      <c r="E4" s="36"/>
      <c r="F4" s="36"/>
      <c r="G4" s="36" t="s">
        <v>2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30" ht="15">
      <c r="A5" s="33" t="s">
        <v>12</v>
      </c>
      <c r="B5" s="33"/>
      <c r="C5" s="33"/>
      <c r="D5" s="34" t="s">
        <v>13</v>
      </c>
      <c r="E5" s="34"/>
      <c r="F5" s="34"/>
      <c r="G5" s="33" t="s">
        <v>14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7">
        <v>1000000</v>
      </c>
    </row>
    <row r="6" spans="1:30" ht="15">
      <c r="A6" s="33" t="s">
        <v>12</v>
      </c>
      <c r="B6" s="33"/>
      <c r="C6" s="33"/>
      <c r="D6" s="34" t="s">
        <v>15</v>
      </c>
      <c r="E6" s="34"/>
      <c r="F6" s="34"/>
      <c r="G6" s="33" t="s">
        <v>16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7">
        <v>170000</v>
      </c>
    </row>
    <row r="7" spans="1:30" ht="15">
      <c r="A7" s="33" t="s">
        <v>12</v>
      </c>
      <c r="B7" s="33"/>
      <c r="C7" s="33"/>
      <c r="D7" s="34" t="s">
        <v>17</v>
      </c>
      <c r="E7" s="34"/>
      <c r="F7" s="34"/>
      <c r="G7" s="33" t="s">
        <v>18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17">
        <v>90000</v>
      </c>
    </row>
    <row r="8" spans="1:30" ht="15">
      <c r="A8" s="33" t="s">
        <v>12</v>
      </c>
      <c r="B8" s="33"/>
      <c r="C8" s="33"/>
      <c r="D8" s="34" t="s">
        <v>19</v>
      </c>
      <c r="E8" s="34"/>
      <c r="F8" s="34"/>
      <c r="G8" s="33" t="s">
        <v>20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7">
        <v>800000</v>
      </c>
    </row>
    <row r="9" spans="1:30" ht="15">
      <c r="A9" s="33" t="s">
        <v>12</v>
      </c>
      <c r="B9" s="33"/>
      <c r="C9" s="33"/>
      <c r="D9" s="34" t="s">
        <v>21</v>
      </c>
      <c r="E9" s="34"/>
      <c r="F9" s="34"/>
      <c r="G9" s="33" t="s">
        <v>22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17">
        <v>2500000</v>
      </c>
    </row>
    <row r="10" spans="1:30" ht="15">
      <c r="A10" s="33" t="s">
        <v>12</v>
      </c>
      <c r="B10" s="33"/>
      <c r="C10" s="33"/>
      <c r="D10" s="34" t="s">
        <v>23</v>
      </c>
      <c r="E10" s="34"/>
      <c r="F10" s="34"/>
      <c r="G10" s="33" t="s">
        <v>24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17">
        <v>430000</v>
      </c>
    </row>
    <row r="11" spans="1:30" ht="15">
      <c r="A11" s="33" t="s">
        <v>12</v>
      </c>
      <c r="B11" s="33"/>
      <c r="C11" s="33"/>
      <c r="D11" s="34" t="s">
        <v>25</v>
      </c>
      <c r="E11" s="34"/>
      <c r="F11" s="34"/>
      <c r="G11" s="33" t="s">
        <v>26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17">
        <v>17000</v>
      </c>
    </row>
    <row r="12" spans="1:30" ht="15">
      <c r="A12" s="33" t="s">
        <v>12</v>
      </c>
      <c r="B12" s="33"/>
      <c r="C12" s="33"/>
      <c r="D12" s="34" t="s">
        <v>27</v>
      </c>
      <c r="E12" s="34"/>
      <c r="F12" s="34"/>
      <c r="G12" s="33" t="s">
        <v>28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17">
        <v>9000</v>
      </c>
    </row>
    <row r="13" spans="1:30" ht="15">
      <c r="A13" s="33" t="s">
        <v>12</v>
      </c>
      <c r="B13" s="33"/>
      <c r="C13" s="33"/>
      <c r="D13" s="34" t="s">
        <v>29</v>
      </c>
      <c r="E13" s="34"/>
      <c r="F13" s="34"/>
      <c r="G13" s="33" t="s">
        <v>30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17">
        <v>500000</v>
      </c>
    </row>
    <row r="14" spans="1:30" ht="15">
      <c r="A14" s="33" t="s">
        <v>12</v>
      </c>
      <c r="B14" s="33"/>
      <c r="C14" s="33"/>
      <c r="D14" s="34" t="s">
        <v>31</v>
      </c>
      <c r="E14" s="34"/>
      <c r="F14" s="34"/>
      <c r="G14" s="33" t="s">
        <v>32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17">
        <v>187400</v>
      </c>
    </row>
    <row r="15" spans="1:30" ht="15">
      <c r="A15" s="33" t="s">
        <v>12</v>
      </c>
      <c r="B15" s="33"/>
      <c r="C15" s="33"/>
      <c r="D15" s="34" t="s">
        <v>33</v>
      </c>
      <c r="E15" s="34"/>
      <c r="F15" s="34"/>
      <c r="G15" s="33" t="s">
        <v>34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17">
        <v>8000</v>
      </c>
    </row>
    <row r="16" spans="1:30" ht="18" thickBot="1">
      <c r="A16" s="37" t="s">
        <v>12</v>
      </c>
      <c r="B16" s="37"/>
      <c r="C16" s="37"/>
      <c r="D16" s="38" t="s">
        <v>35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18">
        <f>SUM(AD5:AD15)</f>
        <v>5711400</v>
      </c>
    </row>
    <row r="17" spans="1:30" ht="15">
      <c r="A17" s="39" t="s">
        <v>37</v>
      </c>
      <c r="B17" s="39"/>
      <c r="C17" s="39"/>
      <c r="D17" s="40" t="s">
        <v>38</v>
      </c>
      <c r="E17" s="40"/>
      <c r="F17" s="40"/>
      <c r="G17" s="39" t="s">
        <v>39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17">
        <v>5000</v>
      </c>
    </row>
    <row r="18" spans="1:30" ht="18" thickBot="1">
      <c r="A18" s="37" t="s">
        <v>37</v>
      </c>
      <c r="B18" s="37"/>
      <c r="C18" s="37"/>
      <c r="D18" s="38" t="s">
        <v>40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18">
        <f>SUM(AD17)</f>
        <v>5000</v>
      </c>
    </row>
    <row r="19" spans="1:30" ht="15">
      <c r="A19" s="39" t="s">
        <v>41</v>
      </c>
      <c r="B19" s="39"/>
      <c r="C19" s="39"/>
      <c r="D19" s="40" t="s">
        <v>42</v>
      </c>
      <c r="E19" s="40"/>
      <c r="F19" s="40"/>
      <c r="G19" s="39" t="s">
        <v>43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17">
        <v>25000</v>
      </c>
    </row>
    <row r="20" spans="1:30" ht="15.75" thickBot="1">
      <c r="A20" s="37" t="s">
        <v>41</v>
      </c>
      <c r="B20" s="37"/>
      <c r="C20" s="37"/>
      <c r="D20" s="38" t="s">
        <v>44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19">
        <f>SUM(AD19)</f>
        <v>25000</v>
      </c>
    </row>
    <row r="21" spans="1:30" ht="15">
      <c r="A21" s="39" t="s">
        <v>45</v>
      </c>
      <c r="B21" s="39"/>
      <c r="C21" s="39"/>
      <c r="D21" s="40" t="s">
        <v>46</v>
      </c>
      <c r="E21" s="40"/>
      <c r="F21" s="40"/>
      <c r="G21" s="39" t="s">
        <v>47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17">
        <v>1000</v>
      </c>
    </row>
    <row r="22" spans="1:30" ht="17.25">
      <c r="A22" s="37" t="s">
        <v>45</v>
      </c>
      <c r="B22" s="37"/>
      <c r="C22" s="37"/>
      <c r="D22" s="38" t="s">
        <v>48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18">
        <f>SUM(AD21)</f>
        <v>1000</v>
      </c>
    </row>
    <row r="23" spans="1:30" ht="15">
      <c r="A23" s="41" t="s">
        <v>49</v>
      </c>
      <c r="B23" s="41"/>
      <c r="C23" s="41"/>
      <c r="D23" s="42" t="s">
        <v>42</v>
      </c>
      <c r="E23" s="42"/>
      <c r="F23" s="42"/>
      <c r="G23" s="41" t="s">
        <v>43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17">
        <v>260000</v>
      </c>
    </row>
    <row r="24" spans="1:30" ht="18" thickBot="1">
      <c r="A24" s="37" t="s">
        <v>49</v>
      </c>
      <c r="B24" s="37"/>
      <c r="C24" s="37"/>
      <c r="D24" s="38" t="s">
        <v>50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18">
        <f>SUM(AD23)</f>
        <v>260000</v>
      </c>
    </row>
    <row r="25" spans="1:30" ht="15">
      <c r="A25" s="39" t="s">
        <v>54</v>
      </c>
      <c r="B25" s="39"/>
      <c r="C25" s="39"/>
      <c r="D25" s="40" t="s">
        <v>46</v>
      </c>
      <c r="E25" s="40"/>
      <c r="F25" s="40"/>
      <c r="G25" s="39" t="s">
        <v>47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17">
        <v>30000</v>
      </c>
    </row>
    <row r="26" spans="1:30" ht="15">
      <c r="A26" s="37" t="s">
        <v>54</v>
      </c>
      <c r="B26" s="37"/>
      <c r="C26" s="37"/>
      <c r="D26" s="38" t="s">
        <v>55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9">
        <f>SUM(AD25)</f>
        <v>30000</v>
      </c>
    </row>
    <row r="27" spans="1:30" ht="15">
      <c r="A27" s="41" t="s">
        <v>56</v>
      </c>
      <c r="B27" s="41"/>
      <c r="C27" s="41"/>
      <c r="D27" s="42" t="s">
        <v>46</v>
      </c>
      <c r="E27" s="42"/>
      <c r="F27" s="42"/>
      <c r="G27" s="41" t="s">
        <v>47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17">
        <v>100000</v>
      </c>
    </row>
    <row r="28" spans="1:30" ht="15">
      <c r="A28" s="37" t="s">
        <v>56</v>
      </c>
      <c r="B28" s="37"/>
      <c r="C28" s="37"/>
      <c r="D28" s="38" t="s">
        <v>57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19">
        <f>SUM(AD27)</f>
        <v>100000</v>
      </c>
    </row>
    <row r="29" spans="1:30" ht="15">
      <c r="A29" s="41" t="s">
        <v>60</v>
      </c>
      <c r="B29" s="41"/>
      <c r="C29" s="41"/>
      <c r="D29" s="42" t="s">
        <v>61</v>
      </c>
      <c r="E29" s="42"/>
      <c r="F29" s="42"/>
      <c r="G29" s="41" t="s">
        <v>62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17">
        <v>4000</v>
      </c>
    </row>
    <row r="30" spans="1:30" ht="15">
      <c r="A30" s="33" t="s">
        <v>60</v>
      </c>
      <c r="B30" s="33"/>
      <c r="C30" s="33"/>
      <c r="D30" s="34" t="s">
        <v>63</v>
      </c>
      <c r="E30" s="34"/>
      <c r="F30" s="34"/>
      <c r="G30" s="33" t="s">
        <v>64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17">
        <v>150000</v>
      </c>
    </row>
    <row r="31" spans="1:30" ht="15">
      <c r="A31" s="33" t="s">
        <v>60</v>
      </c>
      <c r="B31" s="33"/>
      <c r="C31" s="33"/>
      <c r="D31" s="34" t="s">
        <v>51</v>
      </c>
      <c r="E31" s="34"/>
      <c r="F31" s="34"/>
      <c r="G31" s="33" t="s">
        <v>65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17">
        <v>10000000</v>
      </c>
    </row>
    <row r="32" spans="1:30" ht="15.75" thickBot="1">
      <c r="A32" s="37" t="s">
        <v>60</v>
      </c>
      <c r="B32" s="37"/>
      <c r="C32" s="37"/>
      <c r="D32" s="38" t="s">
        <v>66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19">
        <f>SUM(AD29:AD31)</f>
        <v>10154000</v>
      </c>
    </row>
    <row r="33" spans="1:30" ht="15">
      <c r="A33" s="39" t="s">
        <v>67</v>
      </c>
      <c r="B33" s="39"/>
      <c r="C33" s="39"/>
      <c r="D33" s="40" t="s">
        <v>68</v>
      </c>
      <c r="E33" s="40"/>
      <c r="F33" s="40"/>
      <c r="G33" s="39" t="s">
        <v>69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17">
        <v>1000</v>
      </c>
    </row>
    <row r="34" spans="1:30" ht="15">
      <c r="A34" s="37" t="s">
        <v>67</v>
      </c>
      <c r="B34" s="37"/>
      <c r="C34" s="37"/>
      <c r="D34" s="38" t="s">
        <v>70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19">
        <f>SUM(AD33)</f>
        <v>1000</v>
      </c>
    </row>
    <row r="35" spans="1:30" ht="15">
      <c r="A35" s="41" t="s">
        <v>71</v>
      </c>
      <c r="B35" s="41"/>
      <c r="C35" s="41"/>
      <c r="D35" s="42" t="s">
        <v>72</v>
      </c>
      <c r="E35" s="42"/>
      <c r="F35" s="42"/>
      <c r="G35" s="41" t="s">
        <v>73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17">
        <v>40000</v>
      </c>
    </row>
    <row r="36" spans="1:30" ht="15.75" thickBot="1">
      <c r="A36" s="37" t="s">
        <v>71</v>
      </c>
      <c r="B36" s="37"/>
      <c r="C36" s="37"/>
      <c r="D36" s="38" t="s">
        <v>74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19">
        <f>SUM(AD35)</f>
        <v>40000</v>
      </c>
    </row>
    <row r="37" spans="1:30" ht="15">
      <c r="A37" s="39" t="s">
        <v>75</v>
      </c>
      <c r="B37" s="39"/>
      <c r="C37" s="39"/>
      <c r="D37" s="40" t="s">
        <v>42</v>
      </c>
      <c r="E37" s="40"/>
      <c r="F37" s="40"/>
      <c r="G37" s="39" t="s">
        <v>43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17">
        <v>30000</v>
      </c>
    </row>
    <row r="38" spans="1:30" ht="15">
      <c r="A38" s="33" t="s">
        <v>75</v>
      </c>
      <c r="B38" s="33"/>
      <c r="C38" s="33"/>
      <c r="D38" s="34" t="s">
        <v>49</v>
      </c>
      <c r="E38" s="34"/>
      <c r="F38" s="34"/>
      <c r="G38" s="33" t="s">
        <v>52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17">
        <v>100000</v>
      </c>
    </row>
    <row r="39" spans="1:30" ht="15.75" thickBot="1">
      <c r="A39" s="37" t="s">
        <v>75</v>
      </c>
      <c r="B39" s="37"/>
      <c r="C39" s="37"/>
      <c r="D39" s="38" t="s">
        <v>76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19">
        <f>SUM(AD37:AD38)</f>
        <v>130000</v>
      </c>
    </row>
    <row r="40" spans="1:30" ht="15">
      <c r="A40" s="39" t="s">
        <v>77</v>
      </c>
      <c r="B40" s="39"/>
      <c r="C40" s="39"/>
      <c r="D40" s="40" t="s">
        <v>78</v>
      </c>
      <c r="E40" s="40"/>
      <c r="F40" s="40"/>
      <c r="G40" s="39" t="s">
        <v>79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17">
        <v>50000</v>
      </c>
    </row>
    <row r="41" spans="1:30" ht="15.75" thickBot="1">
      <c r="A41" s="37" t="s">
        <v>77</v>
      </c>
      <c r="B41" s="37"/>
      <c r="C41" s="37"/>
      <c r="D41" s="38" t="s">
        <v>80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19">
        <f>SUM(AD40)</f>
        <v>50000</v>
      </c>
    </row>
    <row r="42" spans="1:30" s="26" customFormat="1" ht="18.75">
      <c r="A42" s="44" t="s">
        <v>81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25">
        <f>SUM(AD16+AD18+AD20+AD22+AD24+AD26+AD28+AD32+AD34+AD36+AD39+AD41)</f>
        <v>16507400</v>
      </c>
    </row>
    <row r="43" spans="1:30" s="29" customFormat="1" ht="18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8"/>
    </row>
    <row r="44" spans="1:30" s="29" customFormat="1" ht="18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8"/>
    </row>
    <row r="45" spans="1:30" s="29" customFormat="1" ht="18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</row>
    <row r="46" spans="1:30" s="29" customFormat="1" ht="18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8"/>
    </row>
    <row r="47" spans="1:30" s="32" customFormat="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1"/>
    </row>
    <row r="48" spans="1:29" ht="16.5" thickBot="1">
      <c r="A48" s="35" t="s">
        <v>227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1:29" ht="15" customHeight="1">
      <c r="A49" s="36" t="s">
        <v>0</v>
      </c>
      <c r="B49" s="36"/>
      <c r="C49" s="36"/>
      <c r="D49" s="36" t="s">
        <v>1</v>
      </c>
      <c r="E49" s="36"/>
      <c r="F49" s="36"/>
      <c r="G49" s="36" t="s">
        <v>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</row>
    <row r="52" spans="1:30" ht="15">
      <c r="A52" s="33" t="s">
        <v>83</v>
      </c>
      <c r="B52" s="33"/>
      <c r="C52" s="33"/>
      <c r="D52" s="34" t="s">
        <v>84</v>
      </c>
      <c r="E52" s="34"/>
      <c r="F52" s="34"/>
      <c r="G52" s="33" t="s">
        <v>85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17">
        <v>5000</v>
      </c>
    </row>
    <row r="53" spans="1:30" ht="15">
      <c r="A53" s="37" t="s">
        <v>83</v>
      </c>
      <c r="B53" s="37"/>
      <c r="C53" s="37"/>
      <c r="D53" s="38" t="s">
        <v>86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19">
        <f>SUM(AD52)</f>
        <v>5000</v>
      </c>
    </row>
    <row r="54" spans="1:30" ht="15">
      <c r="A54" s="33" t="s">
        <v>41</v>
      </c>
      <c r="B54" s="33"/>
      <c r="C54" s="33"/>
      <c r="D54" s="34" t="s">
        <v>89</v>
      </c>
      <c r="E54" s="34"/>
      <c r="F54" s="34"/>
      <c r="G54" s="33" t="s">
        <v>90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17">
        <v>30000</v>
      </c>
    </row>
    <row r="55" spans="1:30" ht="15">
      <c r="A55" s="33" t="s">
        <v>41</v>
      </c>
      <c r="B55" s="33"/>
      <c r="C55" s="33"/>
      <c r="D55" s="34" t="s">
        <v>84</v>
      </c>
      <c r="E55" s="34"/>
      <c r="F55" s="34"/>
      <c r="G55" s="33" t="s">
        <v>85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17">
        <v>150000</v>
      </c>
    </row>
    <row r="56" spans="1:30" ht="17.25">
      <c r="A56" s="37" t="s">
        <v>41</v>
      </c>
      <c r="B56" s="37"/>
      <c r="C56" s="37"/>
      <c r="D56" s="38" t="s">
        <v>44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18">
        <f>SUM(AD54:AD55)</f>
        <v>180000</v>
      </c>
    </row>
    <row r="57" spans="1:30" ht="15">
      <c r="A57" s="41" t="s">
        <v>93</v>
      </c>
      <c r="B57" s="41"/>
      <c r="C57" s="41"/>
      <c r="D57" s="42" t="s">
        <v>94</v>
      </c>
      <c r="E57" s="42"/>
      <c r="F57" s="42"/>
      <c r="G57" s="41" t="s">
        <v>95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17">
        <v>120000</v>
      </c>
    </row>
    <row r="58" spans="1:30" ht="15.75" thickBot="1">
      <c r="A58" s="37" t="s">
        <v>93</v>
      </c>
      <c r="B58" s="37"/>
      <c r="C58" s="37"/>
      <c r="D58" s="38" t="s">
        <v>96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19">
        <f>SUM(AD57)</f>
        <v>120000</v>
      </c>
    </row>
    <row r="59" spans="1:30" ht="15">
      <c r="A59" s="39" t="s">
        <v>45</v>
      </c>
      <c r="B59" s="39"/>
      <c r="C59" s="39"/>
      <c r="D59" s="40" t="s">
        <v>97</v>
      </c>
      <c r="E59" s="40"/>
      <c r="F59" s="40"/>
      <c r="G59" s="39" t="s">
        <v>98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17">
        <v>50000</v>
      </c>
    </row>
    <row r="60" spans="1:30" ht="15">
      <c r="A60" s="33" t="s">
        <v>45</v>
      </c>
      <c r="B60" s="33"/>
      <c r="C60" s="33"/>
      <c r="D60" s="34" t="s">
        <v>99</v>
      </c>
      <c r="E60" s="34"/>
      <c r="F60" s="34"/>
      <c r="G60" s="33" t="s">
        <v>100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17">
        <v>5000000</v>
      </c>
    </row>
    <row r="61" spans="1:30" ht="15">
      <c r="A61" s="37" t="s">
        <v>45</v>
      </c>
      <c r="B61" s="37"/>
      <c r="C61" s="37"/>
      <c r="D61" s="38" t="s">
        <v>48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19">
        <f>SUM(AD59:AD60)</f>
        <v>5050000</v>
      </c>
    </row>
    <row r="62" spans="1:30" ht="15">
      <c r="A62" s="33" t="s">
        <v>49</v>
      </c>
      <c r="B62" s="33"/>
      <c r="C62" s="33"/>
      <c r="D62" s="34" t="s">
        <v>89</v>
      </c>
      <c r="E62" s="34"/>
      <c r="F62" s="34"/>
      <c r="G62" s="33" t="s">
        <v>90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17">
        <v>30000</v>
      </c>
    </row>
    <row r="63" spans="1:30" ht="15">
      <c r="A63" s="33" t="s">
        <v>49</v>
      </c>
      <c r="B63" s="33"/>
      <c r="C63" s="33"/>
      <c r="D63" s="34" t="s">
        <v>103</v>
      </c>
      <c r="E63" s="34"/>
      <c r="F63" s="34"/>
      <c r="G63" s="33" t="s">
        <v>104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7">
        <v>200000</v>
      </c>
    </row>
    <row r="64" spans="1:30" ht="15">
      <c r="A64" s="33" t="s">
        <v>49</v>
      </c>
      <c r="B64" s="33"/>
      <c r="C64" s="33"/>
      <c r="D64" s="34" t="s">
        <v>105</v>
      </c>
      <c r="E64" s="34"/>
      <c r="F64" s="34"/>
      <c r="G64" s="33" t="s">
        <v>106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17">
        <v>3000</v>
      </c>
    </row>
    <row r="65" spans="1:30" ht="15">
      <c r="A65" s="33" t="s">
        <v>49</v>
      </c>
      <c r="B65" s="33"/>
      <c r="C65" s="33"/>
      <c r="D65" s="34" t="s">
        <v>84</v>
      </c>
      <c r="E65" s="34"/>
      <c r="F65" s="34"/>
      <c r="G65" s="33" t="s">
        <v>85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17">
        <v>60000</v>
      </c>
    </row>
    <row r="66" spans="1:30" ht="15">
      <c r="A66" s="33" t="s">
        <v>49</v>
      </c>
      <c r="B66" s="33"/>
      <c r="C66" s="33"/>
      <c r="D66" s="34" t="s">
        <v>91</v>
      </c>
      <c r="E66" s="34"/>
      <c r="F66" s="34"/>
      <c r="G66" s="33" t="s">
        <v>92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17">
        <v>30000</v>
      </c>
    </row>
    <row r="67" spans="1:30" ht="15">
      <c r="A67" s="33" t="s">
        <v>49</v>
      </c>
      <c r="B67" s="33"/>
      <c r="C67" s="33"/>
      <c r="D67" s="34" t="s">
        <v>224</v>
      </c>
      <c r="E67" s="34"/>
      <c r="F67" s="34"/>
      <c r="G67" s="33" t="s">
        <v>225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17">
        <v>5326000</v>
      </c>
    </row>
    <row r="68" spans="1:30" ht="17.25">
      <c r="A68" s="37" t="s">
        <v>49</v>
      </c>
      <c r="B68" s="37"/>
      <c r="C68" s="37"/>
      <c r="D68" s="38" t="s">
        <v>50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18">
        <f>SUM(AD62:AD67)</f>
        <v>5649000</v>
      </c>
    </row>
    <row r="69" spans="1:30" ht="15">
      <c r="A69" s="41" t="s">
        <v>109</v>
      </c>
      <c r="B69" s="41"/>
      <c r="C69" s="41"/>
      <c r="D69" s="42" t="s">
        <v>84</v>
      </c>
      <c r="E69" s="42"/>
      <c r="F69" s="42"/>
      <c r="G69" s="41" t="s">
        <v>85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17">
        <v>2000</v>
      </c>
    </row>
    <row r="70" spans="1:30" ht="18" thickBot="1">
      <c r="A70" s="37" t="s">
        <v>109</v>
      </c>
      <c r="B70" s="37"/>
      <c r="C70" s="37"/>
      <c r="D70" s="38" t="s">
        <v>110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18">
        <f>SUM(AD69)</f>
        <v>2000</v>
      </c>
    </row>
    <row r="71" spans="1:30" ht="15">
      <c r="A71" s="39" t="s">
        <v>51</v>
      </c>
      <c r="B71" s="39"/>
      <c r="C71" s="39"/>
      <c r="D71" s="40" t="s">
        <v>89</v>
      </c>
      <c r="E71" s="40"/>
      <c r="F71" s="40"/>
      <c r="G71" s="39" t="s">
        <v>90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17">
        <v>30000</v>
      </c>
    </row>
    <row r="72" spans="1:30" ht="15">
      <c r="A72" s="33" t="s">
        <v>51</v>
      </c>
      <c r="B72" s="33"/>
      <c r="C72" s="33"/>
      <c r="D72" s="34" t="s">
        <v>84</v>
      </c>
      <c r="E72" s="34"/>
      <c r="F72" s="34"/>
      <c r="G72" s="33" t="s">
        <v>85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17">
        <v>30000</v>
      </c>
    </row>
    <row r="73" spans="1:30" ht="15">
      <c r="A73" s="33" t="s">
        <v>51</v>
      </c>
      <c r="B73" s="33"/>
      <c r="C73" s="33"/>
      <c r="D73" s="34" t="s">
        <v>111</v>
      </c>
      <c r="E73" s="34"/>
      <c r="F73" s="34"/>
      <c r="G73" s="33" t="s">
        <v>112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17">
        <v>350000</v>
      </c>
    </row>
    <row r="74" spans="1:30" ht="17.25">
      <c r="A74" s="37" t="s">
        <v>51</v>
      </c>
      <c r="B74" s="37"/>
      <c r="C74" s="37"/>
      <c r="D74" s="38" t="s">
        <v>53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18">
        <f>SUM(AD71:AD73)</f>
        <v>410000</v>
      </c>
    </row>
    <row r="75" spans="1:30" ht="15">
      <c r="A75" s="41" t="s">
        <v>113</v>
      </c>
      <c r="B75" s="41"/>
      <c r="C75" s="41"/>
      <c r="D75" s="42" t="s">
        <v>114</v>
      </c>
      <c r="E75" s="42"/>
      <c r="F75" s="42"/>
      <c r="G75" s="41" t="s">
        <v>115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17">
        <v>1000</v>
      </c>
    </row>
    <row r="76" spans="1:30" ht="15">
      <c r="A76" s="33" t="s">
        <v>113</v>
      </c>
      <c r="B76" s="33"/>
      <c r="C76" s="33"/>
      <c r="D76" s="34" t="s">
        <v>116</v>
      </c>
      <c r="E76" s="34"/>
      <c r="F76" s="34"/>
      <c r="G76" s="33" t="s">
        <v>117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17">
        <v>350000</v>
      </c>
    </row>
    <row r="77" spans="1:30" ht="15">
      <c r="A77" s="37" t="s">
        <v>113</v>
      </c>
      <c r="B77" s="37"/>
      <c r="C77" s="37"/>
      <c r="D77" s="38" t="s">
        <v>118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19">
        <f>SUM(AD75:AD76)</f>
        <v>351000</v>
      </c>
    </row>
    <row r="78" spans="1:30" ht="15">
      <c r="A78" s="41" t="s">
        <v>119</v>
      </c>
      <c r="B78" s="41"/>
      <c r="C78" s="41"/>
      <c r="D78" s="42" t="s">
        <v>120</v>
      </c>
      <c r="E78" s="42"/>
      <c r="F78" s="42"/>
      <c r="G78" s="41" t="s">
        <v>121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17">
        <v>5000</v>
      </c>
    </row>
    <row r="79" spans="1:30" ht="15">
      <c r="A79" s="37" t="s">
        <v>119</v>
      </c>
      <c r="B79" s="37"/>
      <c r="C79" s="37"/>
      <c r="D79" s="38" t="s">
        <v>122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19">
        <f>SUM(AD78:AD78)</f>
        <v>5000</v>
      </c>
    </row>
    <row r="80" spans="1:30" ht="15">
      <c r="A80" s="41" t="s">
        <v>125</v>
      </c>
      <c r="B80" s="41"/>
      <c r="C80" s="41"/>
      <c r="D80" s="42" t="s">
        <v>84</v>
      </c>
      <c r="E80" s="42"/>
      <c r="F80" s="42"/>
      <c r="G80" s="41" t="s">
        <v>85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17">
        <v>1000</v>
      </c>
    </row>
    <row r="81" spans="1:30" ht="17.25">
      <c r="A81" s="37" t="s">
        <v>125</v>
      </c>
      <c r="B81" s="37"/>
      <c r="C81" s="37"/>
      <c r="D81" s="38" t="s">
        <v>126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18">
        <f>SUM(AD80:AD80)</f>
        <v>1000</v>
      </c>
    </row>
    <row r="82" spans="1:30" ht="15">
      <c r="A82" s="33" t="s">
        <v>127</v>
      </c>
      <c r="B82" s="33"/>
      <c r="C82" s="33"/>
      <c r="D82" s="34" t="s">
        <v>128</v>
      </c>
      <c r="E82" s="34"/>
      <c r="F82" s="34"/>
      <c r="G82" s="33" t="s">
        <v>129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17">
        <v>6500</v>
      </c>
    </row>
    <row r="83" spans="1:30" ht="15">
      <c r="A83" s="33" t="s">
        <v>127</v>
      </c>
      <c r="B83" s="33"/>
      <c r="C83" s="33"/>
      <c r="D83" s="34" t="s">
        <v>130</v>
      </c>
      <c r="E83" s="34"/>
      <c r="F83" s="34"/>
      <c r="G83" s="33" t="s">
        <v>131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17">
        <v>25000</v>
      </c>
    </row>
    <row r="84" spans="1:30" ht="15">
      <c r="A84" s="33" t="s">
        <v>127</v>
      </c>
      <c r="B84" s="33"/>
      <c r="C84" s="33"/>
      <c r="D84" s="34" t="s">
        <v>97</v>
      </c>
      <c r="E84" s="34"/>
      <c r="F84" s="34"/>
      <c r="G84" s="33" t="s">
        <v>98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17">
        <v>100000</v>
      </c>
    </row>
    <row r="85" spans="1:30" ht="15">
      <c r="A85" s="33" t="s">
        <v>127</v>
      </c>
      <c r="B85" s="33"/>
      <c r="C85" s="33"/>
      <c r="D85" s="34" t="s">
        <v>91</v>
      </c>
      <c r="E85" s="34"/>
      <c r="F85" s="34"/>
      <c r="G85" s="33" t="s">
        <v>92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17">
        <v>50000</v>
      </c>
    </row>
    <row r="86" spans="1:30" ht="17.25">
      <c r="A86" s="37" t="s">
        <v>127</v>
      </c>
      <c r="B86" s="37"/>
      <c r="C86" s="37"/>
      <c r="D86" s="38" t="s">
        <v>132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18">
        <f>SUM(AD82:AD85)</f>
        <v>181500</v>
      </c>
    </row>
    <row r="87" spans="1:30" ht="15">
      <c r="A87" s="33" t="s">
        <v>133</v>
      </c>
      <c r="B87" s="33"/>
      <c r="C87" s="33"/>
      <c r="D87" s="34" t="s">
        <v>89</v>
      </c>
      <c r="E87" s="34"/>
      <c r="F87" s="34"/>
      <c r="G87" s="33" t="s">
        <v>90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17">
        <v>1000</v>
      </c>
    </row>
    <row r="88" spans="1:30" ht="15">
      <c r="A88" s="33" t="s">
        <v>133</v>
      </c>
      <c r="B88" s="33"/>
      <c r="C88" s="33"/>
      <c r="D88" s="42" t="s">
        <v>84</v>
      </c>
      <c r="E88" s="42"/>
      <c r="F88" s="42"/>
      <c r="G88" s="41" t="s">
        <v>85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17">
        <v>20000</v>
      </c>
    </row>
    <row r="89" spans="1:30" ht="15">
      <c r="A89" s="33" t="s">
        <v>133</v>
      </c>
      <c r="B89" s="33"/>
      <c r="C89" s="33"/>
      <c r="D89" s="34" t="s">
        <v>107</v>
      </c>
      <c r="E89" s="34"/>
      <c r="F89" s="34"/>
      <c r="G89" s="33" t="s">
        <v>108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17">
        <v>1000</v>
      </c>
    </row>
    <row r="90" spans="1:30" ht="15">
      <c r="A90" s="33" t="s">
        <v>133</v>
      </c>
      <c r="B90" s="33"/>
      <c r="C90" s="33"/>
      <c r="D90" s="34" t="s">
        <v>114</v>
      </c>
      <c r="E90" s="34"/>
      <c r="F90" s="34"/>
      <c r="G90" s="33" t="s">
        <v>115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17">
        <v>8000</v>
      </c>
    </row>
    <row r="91" spans="1:30" ht="15">
      <c r="A91" s="33" t="s">
        <v>133</v>
      </c>
      <c r="B91" s="33"/>
      <c r="C91" s="33"/>
      <c r="D91" s="34" t="s">
        <v>134</v>
      </c>
      <c r="E91" s="34"/>
      <c r="F91" s="34"/>
      <c r="G91" s="33" t="s">
        <v>135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17">
        <v>10000</v>
      </c>
    </row>
    <row r="92" spans="1:30" ht="18" thickBot="1">
      <c r="A92" s="37" t="s">
        <v>133</v>
      </c>
      <c r="B92" s="37"/>
      <c r="C92" s="37"/>
      <c r="D92" s="38" t="s">
        <v>136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18">
        <f>SUM(AD87:AD91)</f>
        <v>40000</v>
      </c>
    </row>
    <row r="93" spans="1:30" ht="15">
      <c r="A93" s="39" t="s">
        <v>137</v>
      </c>
      <c r="B93" s="39"/>
      <c r="C93" s="39"/>
      <c r="D93" s="40" t="s">
        <v>114</v>
      </c>
      <c r="E93" s="40"/>
      <c r="F93" s="40"/>
      <c r="G93" s="39" t="s">
        <v>115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17">
        <v>2000</v>
      </c>
    </row>
    <row r="94" spans="1:30" ht="15">
      <c r="A94" s="37" t="s">
        <v>137</v>
      </c>
      <c r="B94" s="37"/>
      <c r="C94" s="37"/>
      <c r="D94" s="38" t="s">
        <v>138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19">
        <f>SUM(AD93)</f>
        <v>2000</v>
      </c>
    </row>
    <row r="95" spans="1:30" ht="15">
      <c r="A95" s="41" t="s">
        <v>139</v>
      </c>
      <c r="B95" s="41"/>
      <c r="C95" s="41"/>
      <c r="D95" s="42" t="s">
        <v>87</v>
      </c>
      <c r="E95" s="42"/>
      <c r="F95" s="42"/>
      <c r="G95" s="41" t="s">
        <v>88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17">
        <v>50000</v>
      </c>
    </row>
    <row r="96" spans="1:30" ht="15">
      <c r="A96" s="33" t="s">
        <v>139</v>
      </c>
      <c r="B96" s="33"/>
      <c r="C96" s="33"/>
      <c r="D96" s="34" t="s">
        <v>89</v>
      </c>
      <c r="E96" s="34"/>
      <c r="F96" s="34"/>
      <c r="G96" s="33" t="s">
        <v>90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17">
        <v>10000</v>
      </c>
    </row>
    <row r="97" spans="1:30" ht="15">
      <c r="A97" s="33" t="s">
        <v>139</v>
      </c>
      <c r="B97" s="33"/>
      <c r="C97" s="33"/>
      <c r="D97" s="34" t="s">
        <v>107</v>
      </c>
      <c r="E97" s="34"/>
      <c r="F97" s="34"/>
      <c r="G97" s="33" t="s">
        <v>108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17">
        <v>10000</v>
      </c>
    </row>
    <row r="98" spans="1:30" ht="17.25">
      <c r="A98" s="37" t="s">
        <v>139</v>
      </c>
      <c r="B98" s="37"/>
      <c r="C98" s="37"/>
      <c r="D98" s="38" t="s">
        <v>140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18">
        <f>SUM(AD95:AD97)</f>
        <v>70000</v>
      </c>
    </row>
    <row r="99" spans="1:30" ht="15">
      <c r="A99" s="41" t="s">
        <v>141</v>
      </c>
      <c r="B99" s="41"/>
      <c r="C99" s="41"/>
      <c r="D99" s="42" t="s">
        <v>84</v>
      </c>
      <c r="E99" s="42"/>
      <c r="F99" s="42"/>
      <c r="G99" s="41" t="s">
        <v>85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17">
        <v>2000</v>
      </c>
    </row>
    <row r="100" spans="1:30" ht="15">
      <c r="A100" s="33" t="s">
        <v>141</v>
      </c>
      <c r="B100" s="33"/>
      <c r="C100" s="33"/>
      <c r="D100" s="34" t="s">
        <v>114</v>
      </c>
      <c r="E100" s="34"/>
      <c r="F100" s="34"/>
      <c r="G100" s="33" t="s">
        <v>115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17">
        <v>2000</v>
      </c>
    </row>
    <row r="101" spans="1:30" ht="15">
      <c r="A101" s="33" t="s">
        <v>141</v>
      </c>
      <c r="B101" s="33"/>
      <c r="C101" s="33"/>
      <c r="D101" s="34" t="s">
        <v>142</v>
      </c>
      <c r="E101" s="34"/>
      <c r="F101" s="34"/>
      <c r="G101" s="33" t="s">
        <v>143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17">
        <v>5000</v>
      </c>
    </row>
    <row r="102" spans="1:30" ht="15.75" thickBot="1">
      <c r="A102" s="37" t="s">
        <v>141</v>
      </c>
      <c r="B102" s="37"/>
      <c r="C102" s="37"/>
      <c r="D102" s="38" t="s">
        <v>144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19">
        <f>SUM(AD99:AD101)</f>
        <v>9000</v>
      </c>
    </row>
    <row r="103" spans="1:30" ht="15">
      <c r="A103" s="39" t="s">
        <v>145</v>
      </c>
      <c r="B103" s="39"/>
      <c r="C103" s="39"/>
      <c r="D103" s="40" t="s">
        <v>89</v>
      </c>
      <c r="E103" s="40"/>
      <c r="F103" s="40"/>
      <c r="G103" s="39" t="s">
        <v>90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17">
        <v>2000</v>
      </c>
    </row>
    <row r="104" spans="1:30" ht="15">
      <c r="A104" s="33" t="s">
        <v>145</v>
      </c>
      <c r="B104" s="33"/>
      <c r="C104" s="33"/>
      <c r="D104" s="34" t="s">
        <v>97</v>
      </c>
      <c r="E104" s="34"/>
      <c r="F104" s="34"/>
      <c r="G104" s="33" t="s">
        <v>98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17">
        <v>200000</v>
      </c>
    </row>
    <row r="105" spans="1:30" ht="15">
      <c r="A105" s="33" t="s">
        <v>145</v>
      </c>
      <c r="B105" s="33"/>
      <c r="C105" s="33"/>
      <c r="D105" s="34" t="s">
        <v>84</v>
      </c>
      <c r="E105" s="34"/>
      <c r="F105" s="34"/>
      <c r="G105" s="33" t="s">
        <v>85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17">
        <v>50000</v>
      </c>
    </row>
    <row r="106" spans="1:30" ht="15">
      <c r="A106" s="33" t="s">
        <v>145</v>
      </c>
      <c r="B106" s="33"/>
      <c r="C106" s="33"/>
      <c r="D106" s="34" t="s">
        <v>91</v>
      </c>
      <c r="E106" s="34"/>
      <c r="F106" s="34"/>
      <c r="G106" s="33" t="s">
        <v>92</v>
      </c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17">
        <v>200000</v>
      </c>
    </row>
    <row r="107" spans="1:30" ht="17.25">
      <c r="A107" s="37" t="s">
        <v>145</v>
      </c>
      <c r="B107" s="37"/>
      <c r="C107" s="37"/>
      <c r="D107" s="38" t="s">
        <v>146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18">
        <f>SUM(AD103:AD106)</f>
        <v>452000</v>
      </c>
    </row>
    <row r="108" spans="1:30" ht="15">
      <c r="A108" s="41" t="s">
        <v>58</v>
      </c>
      <c r="B108" s="41"/>
      <c r="C108" s="41"/>
      <c r="D108" s="42" t="s">
        <v>89</v>
      </c>
      <c r="E108" s="42"/>
      <c r="F108" s="42"/>
      <c r="G108" s="41" t="s">
        <v>90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17">
        <v>10000</v>
      </c>
    </row>
    <row r="109" spans="1:30" ht="15">
      <c r="A109" s="37" t="s">
        <v>58</v>
      </c>
      <c r="B109" s="37"/>
      <c r="C109" s="37"/>
      <c r="D109" s="38" t="s">
        <v>59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19">
        <f>SUM(AD108:AD108)</f>
        <v>10000</v>
      </c>
    </row>
    <row r="110" spans="1:30" ht="15">
      <c r="A110" s="41" t="s">
        <v>147</v>
      </c>
      <c r="B110" s="41"/>
      <c r="C110" s="41"/>
      <c r="D110" s="42" t="s">
        <v>148</v>
      </c>
      <c r="E110" s="42"/>
      <c r="F110" s="42"/>
      <c r="G110" s="41" t="s">
        <v>149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17">
        <v>50000</v>
      </c>
    </row>
    <row r="111" spans="1:30" ht="17.25">
      <c r="A111" s="37" t="s">
        <v>147</v>
      </c>
      <c r="B111" s="37"/>
      <c r="C111" s="37"/>
      <c r="D111" s="38" t="s">
        <v>150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18">
        <f>SUM(AD110)</f>
        <v>50000</v>
      </c>
    </row>
    <row r="112" spans="1:30" ht="15">
      <c r="A112" s="41" t="s">
        <v>60</v>
      </c>
      <c r="B112" s="41"/>
      <c r="C112" s="41"/>
      <c r="D112" s="42" t="s">
        <v>151</v>
      </c>
      <c r="E112" s="42"/>
      <c r="F112" s="42"/>
      <c r="G112" s="41" t="s">
        <v>152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17">
        <v>185000</v>
      </c>
    </row>
    <row r="113" spans="1:30" ht="15">
      <c r="A113" s="33" t="s">
        <v>60</v>
      </c>
      <c r="B113" s="33"/>
      <c r="C113" s="33"/>
      <c r="D113" s="34" t="s">
        <v>153</v>
      </c>
      <c r="E113" s="34"/>
      <c r="F113" s="34"/>
      <c r="G113" s="33" t="s">
        <v>154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17">
        <v>46000</v>
      </c>
    </row>
    <row r="114" spans="1:30" ht="15">
      <c r="A114" s="33" t="s">
        <v>60</v>
      </c>
      <c r="B114" s="33"/>
      <c r="C114" s="33"/>
      <c r="D114" s="34" t="s">
        <v>155</v>
      </c>
      <c r="E114" s="34"/>
      <c r="F114" s="34"/>
      <c r="G114" s="33" t="s">
        <v>156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17">
        <v>15000</v>
      </c>
    </row>
    <row r="115" spans="1:30" ht="15">
      <c r="A115" s="33" t="s">
        <v>60</v>
      </c>
      <c r="B115" s="33"/>
      <c r="C115" s="33"/>
      <c r="D115" s="34" t="s">
        <v>87</v>
      </c>
      <c r="E115" s="34"/>
      <c r="F115" s="34"/>
      <c r="G115" s="33" t="s">
        <v>88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17">
        <v>3000</v>
      </c>
    </row>
    <row r="116" spans="1:30" ht="15">
      <c r="A116" s="33" t="s">
        <v>60</v>
      </c>
      <c r="B116" s="33"/>
      <c r="C116" s="33"/>
      <c r="D116" s="34" t="s">
        <v>89</v>
      </c>
      <c r="E116" s="34"/>
      <c r="F116" s="34"/>
      <c r="G116" s="33" t="s">
        <v>90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17">
        <v>2500</v>
      </c>
    </row>
    <row r="117" spans="1:30" ht="15">
      <c r="A117" s="33" t="s">
        <v>60</v>
      </c>
      <c r="B117" s="33"/>
      <c r="C117" s="33"/>
      <c r="D117" s="34" t="s">
        <v>97</v>
      </c>
      <c r="E117" s="34"/>
      <c r="F117" s="34"/>
      <c r="G117" s="33" t="s">
        <v>98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17">
        <v>85000</v>
      </c>
    </row>
    <row r="118" spans="1:30" ht="15">
      <c r="A118" s="33" t="s">
        <v>60</v>
      </c>
      <c r="B118" s="33"/>
      <c r="C118" s="33"/>
      <c r="D118" s="34" t="s">
        <v>148</v>
      </c>
      <c r="E118" s="34"/>
      <c r="F118" s="34"/>
      <c r="G118" s="33" t="s">
        <v>149</v>
      </c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17">
        <v>40000</v>
      </c>
    </row>
    <row r="119" spans="1:30" ht="15">
      <c r="A119" s="33" t="s">
        <v>60</v>
      </c>
      <c r="B119" s="33"/>
      <c r="C119" s="33"/>
      <c r="D119" s="34" t="s">
        <v>84</v>
      </c>
      <c r="E119" s="34"/>
      <c r="F119" s="34"/>
      <c r="G119" s="33" t="s">
        <v>85</v>
      </c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17">
        <v>15000</v>
      </c>
    </row>
    <row r="120" spans="1:30" ht="15">
      <c r="A120" s="33" t="s">
        <v>60</v>
      </c>
      <c r="B120" s="33"/>
      <c r="C120" s="33"/>
      <c r="D120" s="34" t="s">
        <v>91</v>
      </c>
      <c r="E120" s="34"/>
      <c r="F120" s="34"/>
      <c r="G120" s="33" t="s">
        <v>92</v>
      </c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17">
        <v>30000</v>
      </c>
    </row>
    <row r="121" spans="1:30" ht="15">
      <c r="A121" s="33" t="s">
        <v>60</v>
      </c>
      <c r="B121" s="33"/>
      <c r="C121" s="33"/>
      <c r="D121" s="34" t="s">
        <v>157</v>
      </c>
      <c r="E121" s="34"/>
      <c r="F121" s="34"/>
      <c r="G121" s="33" t="s">
        <v>158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17">
        <v>3800</v>
      </c>
    </row>
    <row r="122" spans="1:30" ht="18" thickBot="1">
      <c r="A122" s="37" t="s">
        <v>60</v>
      </c>
      <c r="B122" s="37"/>
      <c r="C122" s="37"/>
      <c r="D122" s="38" t="s">
        <v>66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18">
        <f>SUM(AD112:AD121)</f>
        <v>425300</v>
      </c>
    </row>
    <row r="123" spans="1:30" ht="15">
      <c r="A123" s="39" t="s">
        <v>159</v>
      </c>
      <c r="B123" s="39"/>
      <c r="C123" s="39"/>
      <c r="D123" s="40" t="s">
        <v>84</v>
      </c>
      <c r="E123" s="40"/>
      <c r="F123" s="40"/>
      <c r="G123" s="39" t="s">
        <v>85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17">
        <v>90000</v>
      </c>
    </row>
    <row r="124" spans="1:30" ht="15">
      <c r="A124" s="37" t="s">
        <v>159</v>
      </c>
      <c r="B124" s="37"/>
      <c r="C124" s="37"/>
      <c r="D124" s="38" t="s">
        <v>160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19">
        <f>SUM(AD123)</f>
        <v>90000</v>
      </c>
    </row>
    <row r="125" spans="1:30" ht="15">
      <c r="A125" s="33" t="s">
        <v>67</v>
      </c>
      <c r="B125" s="33"/>
      <c r="C125" s="33"/>
      <c r="D125" s="34" t="s">
        <v>84</v>
      </c>
      <c r="E125" s="34"/>
      <c r="F125" s="34"/>
      <c r="G125" s="33" t="s">
        <v>85</v>
      </c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17">
        <v>700000</v>
      </c>
    </row>
    <row r="126" spans="1:30" ht="15">
      <c r="A126" s="37" t="s">
        <v>67</v>
      </c>
      <c r="B126" s="37"/>
      <c r="C126" s="37"/>
      <c r="D126" s="38" t="s">
        <v>70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19">
        <f>SUM(AD125)</f>
        <v>700000</v>
      </c>
    </row>
    <row r="127" spans="1:30" ht="15">
      <c r="A127" s="41" t="s">
        <v>161</v>
      </c>
      <c r="B127" s="41"/>
      <c r="C127" s="41"/>
      <c r="D127" s="42" t="s">
        <v>151</v>
      </c>
      <c r="E127" s="42"/>
      <c r="F127" s="42"/>
      <c r="G127" s="41" t="s">
        <v>152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17">
        <v>400000</v>
      </c>
    </row>
    <row r="128" spans="1:30" ht="15">
      <c r="A128" s="33" t="s">
        <v>161</v>
      </c>
      <c r="B128" s="33"/>
      <c r="C128" s="33"/>
      <c r="D128" s="34" t="s">
        <v>120</v>
      </c>
      <c r="E128" s="34"/>
      <c r="F128" s="34"/>
      <c r="G128" s="33" t="s">
        <v>121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17">
        <v>64000</v>
      </c>
    </row>
    <row r="129" spans="1:30" ht="15">
      <c r="A129" s="33" t="s">
        <v>161</v>
      </c>
      <c r="B129" s="33"/>
      <c r="C129" s="33"/>
      <c r="D129" s="34" t="s">
        <v>153</v>
      </c>
      <c r="E129" s="34"/>
      <c r="F129" s="34"/>
      <c r="G129" s="33" t="s">
        <v>154</v>
      </c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17">
        <v>100000</v>
      </c>
    </row>
    <row r="130" spans="1:30" ht="15">
      <c r="A130" s="33" t="s">
        <v>161</v>
      </c>
      <c r="B130" s="33"/>
      <c r="C130" s="33"/>
      <c r="D130" s="34" t="s">
        <v>155</v>
      </c>
      <c r="E130" s="34"/>
      <c r="F130" s="34"/>
      <c r="G130" s="33" t="s">
        <v>156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17">
        <v>40000</v>
      </c>
    </row>
    <row r="131" spans="1:30" ht="15">
      <c r="A131" s="33" t="s">
        <v>161</v>
      </c>
      <c r="B131" s="33"/>
      <c r="C131" s="33"/>
      <c r="D131" s="34" t="s">
        <v>87</v>
      </c>
      <c r="E131" s="34"/>
      <c r="F131" s="34"/>
      <c r="G131" s="33" t="s">
        <v>88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17">
        <v>12000</v>
      </c>
    </row>
    <row r="132" spans="1:30" ht="15">
      <c r="A132" s="33" t="s">
        <v>161</v>
      </c>
      <c r="B132" s="33"/>
      <c r="C132" s="33"/>
      <c r="D132" s="34" t="s">
        <v>89</v>
      </c>
      <c r="E132" s="34"/>
      <c r="F132" s="34"/>
      <c r="G132" s="33" t="s">
        <v>90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17">
        <v>10000</v>
      </c>
    </row>
    <row r="133" spans="1:30" ht="15">
      <c r="A133" s="33" t="s">
        <v>161</v>
      </c>
      <c r="B133" s="33"/>
      <c r="C133" s="33"/>
      <c r="D133" s="34" t="s">
        <v>103</v>
      </c>
      <c r="E133" s="34"/>
      <c r="F133" s="34"/>
      <c r="G133" s="33" t="s">
        <v>104</v>
      </c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17">
        <v>30000</v>
      </c>
    </row>
    <row r="134" spans="1:30" ht="15">
      <c r="A134" s="33" t="s">
        <v>161</v>
      </c>
      <c r="B134" s="33"/>
      <c r="C134" s="33"/>
      <c r="D134" s="34" t="s">
        <v>84</v>
      </c>
      <c r="E134" s="34"/>
      <c r="F134" s="34"/>
      <c r="G134" s="33" t="s">
        <v>85</v>
      </c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17">
        <v>10000</v>
      </c>
    </row>
    <row r="135" spans="1:30" ht="15">
      <c r="A135" s="33" t="s">
        <v>161</v>
      </c>
      <c r="B135" s="33"/>
      <c r="C135" s="33"/>
      <c r="D135" s="34" t="s">
        <v>91</v>
      </c>
      <c r="E135" s="34"/>
      <c r="F135" s="34"/>
      <c r="G135" s="33" t="s">
        <v>92</v>
      </c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17">
        <v>10000</v>
      </c>
    </row>
    <row r="136" spans="1:30" ht="15.75" thickBot="1">
      <c r="A136" s="37" t="s">
        <v>161</v>
      </c>
      <c r="B136" s="37"/>
      <c r="C136" s="37"/>
      <c r="D136" s="38" t="s">
        <v>162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19">
        <f>SUM(AD127:AD135)</f>
        <v>676000</v>
      </c>
    </row>
    <row r="137" spans="1:30" ht="15">
      <c r="A137" s="39" t="s">
        <v>163</v>
      </c>
      <c r="B137" s="39"/>
      <c r="C137" s="39"/>
      <c r="D137" s="40" t="s">
        <v>164</v>
      </c>
      <c r="E137" s="40"/>
      <c r="F137" s="40"/>
      <c r="G137" s="39" t="s">
        <v>165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17">
        <v>5000</v>
      </c>
    </row>
    <row r="138" spans="1:30" ht="15">
      <c r="A138" s="33" t="s">
        <v>163</v>
      </c>
      <c r="B138" s="33"/>
      <c r="C138" s="33"/>
      <c r="D138" s="34" t="s">
        <v>89</v>
      </c>
      <c r="E138" s="34"/>
      <c r="F138" s="34"/>
      <c r="G138" s="33" t="s">
        <v>90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17">
        <v>10000</v>
      </c>
    </row>
    <row r="139" spans="1:30" ht="15">
      <c r="A139" s="33" t="s">
        <v>163</v>
      </c>
      <c r="B139" s="33"/>
      <c r="C139" s="33"/>
      <c r="D139" s="34" t="s">
        <v>128</v>
      </c>
      <c r="E139" s="34"/>
      <c r="F139" s="34"/>
      <c r="G139" s="33" t="s">
        <v>129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17">
        <v>1000</v>
      </c>
    </row>
    <row r="140" spans="1:30" ht="15">
      <c r="A140" s="33" t="s">
        <v>163</v>
      </c>
      <c r="B140" s="33"/>
      <c r="C140" s="33"/>
      <c r="D140" s="34" t="s">
        <v>130</v>
      </c>
      <c r="E140" s="34"/>
      <c r="F140" s="34"/>
      <c r="G140" s="33" t="s">
        <v>131</v>
      </c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17">
        <v>25000</v>
      </c>
    </row>
    <row r="141" spans="1:30" ht="15">
      <c r="A141" s="33" t="s">
        <v>163</v>
      </c>
      <c r="B141" s="33"/>
      <c r="C141" s="33"/>
      <c r="D141" s="34" t="s">
        <v>97</v>
      </c>
      <c r="E141" s="34"/>
      <c r="F141" s="34"/>
      <c r="G141" s="33" t="s">
        <v>98</v>
      </c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17">
        <v>25000</v>
      </c>
    </row>
    <row r="142" spans="1:30" ht="15">
      <c r="A142" s="33" t="s">
        <v>163</v>
      </c>
      <c r="B142" s="33"/>
      <c r="C142" s="33"/>
      <c r="D142" s="34" t="s">
        <v>103</v>
      </c>
      <c r="E142" s="34"/>
      <c r="F142" s="34"/>
      <c r="G142" s="33" t="s">
        <v>104</v>
      </c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17">
        <v>5000</v>
      </c>
    </row>
    <row r="143" spans="1:30" ht="15">
      <c r="A143" s="33" t="s">
        <v>163</v>
      </c>
      <c r="B143" s="33"/>
      <c r="C143" s="33"/>
      <c r="D143" s="34" t="s">
        <v>105</v>
      </c>
      <c r="E143" s="34"/>
      <c r="F143" s="34"/>
      <c r="G143" s="33" t="s">
        <v>106</v>
      </c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17">
        <v>300</v>
      </c>
    </row>
    <row r="144" spans="1:30" ht="15">
      <c r="A144" s="33" t="s">
        <v>163</v>
      </c>
      <c r="B144" s="33"/>
      <c r="C144" s="33"/>
      <c r="D144" s="34" t="s">
        <v>123</v>
      </c>
      <c r="E144" s="34"/>
      <c r="F144" s="34"/>
      <c r="G144" s="33" t="s">
        <v>124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17">
        <v>3000</v>
      </c>
    </row>
    <row r="145" spans="1:30" ht="15">
      <c r="A145" s="33" t="s">
        <v>163</v>
      </c>
      <c r="B145" s="33"/>
      <c r="C145" s="33"/>
      <c r="D145" s="34" t="s">
        <v>84</v>
      </c>
      <c r="E145" s="34"/>
      <c r="F145" s="34"/>
      <c r="G145" s="33" t="s">
        <v>85</v>
      </c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17">
        <v>1000</v>
      </c>
    </row>
    <row r="146" spans="1:30" ht="15">
      <c r="A146" s="33" t="s">
        <v>163</v>
      </c>
      <c r="B146" s="33"/>
      <c r="C146" s="33"/>
      <c r="D146" s="34" t="s">
        <v>107</v>
      </c>
      <c r="E146" s="34"/>
      <c r="F146" s="34"/>
      <c r="G146" s="33" t="s">
        <v>108</v>
      </c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17">
        <v>200</v>
      </c>
    </row>
    <row r="147" spans="1:30" ht="15">
      <c r="A147" s="33" t="s">
        <v>163</v>
      </c>
      <c r="B147" s="33"/>
      <c r="C147" s="33"/>
      <c r="D147" s="34" t="s">
        <v>114</v>
      </c>
      <c r="E147" s="34"/>
      <c r="F147" s="34"/>
      <c r="G147" s="33" t="s">
        <v>115</v>
      </c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17">
        <v>5000</v>
      </c>
    </row>
    <row r="148" spans="1:30" ht="15">
      <c r="A148" s="33" t="s">
        <v>163</v>
      </c>
      <c r="B148" s="33"/>
      <c r="C148" s="33"/>
      <c r="D148" s="34" t="s">
        <v>142</v>
      </c>
      <c r="E148" s="34"/>
      <c r="F148" s="34"/>
      <c r="G148" s="33" t="s">
        <v>143</v>
      </c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17">
        <v>30000</v>
      </c>
    </row>
    <row r="149" spans="1:30" ht="15">
      <c r="A149" s="37" t="s">
        <v>163</v>
      </c>
      <c r="B149" s="37"/>
      <c r="C149" s="37"/>
      <c r="D149" s="38" t="s">
        <v>166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19">
        <f>SUM(AD137:AD148)</f>
        <v>110500</v>
      </c>
    </row>
    <row r="150" spans="1:30" ht="15">
      <c r="A150" s="33" t="s">
        <v>167</v>
      </c>
      <c r="B150" s="33"/>
      <c r="C150" s="33"/>
      <c r="D150" s="34" t="s">
        <v>168</v>
      </c>
      <c r="E150" s="34"/>
      <c r="F150" s="34"/>
      <c r="G150" s="33" t="s">
        <v>169</v>
      </c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17">
        <v>600000</v>
      </c>
    </row>
    <row r="151" spans="1:30" ht="15">
      <c r="A151" s="33" t="s">
        <v>167</v>
      </c>
      <c r="B151" s="33"/>
      <c r="C151" s="33"/>
      <c r="D151" s="34" t="s">
        <v>153</v>
      </c>
      <c r="E151" s="34"/>
      <c r="F151" s="34"/>
      <c r="G151" s="33" t="s">
        <v>154</v>
      </c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17">
        <v>130000</v>
      </c>
    </row>
    <row r="152" spans="1:30" ht="15">
      <c r="A152" s="33" t="s">
        <v>167</v>
      </c>
      <c r="B152" s="33"/>
      <c r="C152" s="33"/>
      <c r="D152" s="34" t="s">
        <v>155</v>
      </c>
      <c r="E152" s="34"/>
      <c r="F152" s="34"/>
      <c r="G152" s="33" t="s">
        <v>156</v>
      </c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17">
        <v>50000</v>
      </c>
    </row>
    <row r="153" spans="1:30" ht="15">
      <c r="A153" s="37" t="s">
        <v>167</v>
      </c>
      <c r="B153" s="37"/>
      <c r="C153" s="37"/>
      <c r="D153" s="38" t="s">
        <v>170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19">
        <f>SUM(AD150:AD152)</f>
        <v>780000</v>
      </c>
    </row>
    <row r="154" spans="1:30" ht="15">
      <c r="A154" s="41" t="s">
        <v>75</v>
      </c>
      <c r="B154" s="41"/>
      <c r="C154" s="41"/>
      <c r="D154" s="42" t="s">
        <v>151</v>
      </c>
      <c r="E154" s="42"/>
      <c r="F154" s="42"/>
      <c r="G154" s="41" t="s">
        <v>152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17">
        <v>300000</v>
      </c>
    </row>
    <row r="155" spans="1:30" ht="15">
      <c r="A155" s="33" t="s">
        <v>75</v>
      </c>
      <c r="B155" s="33"/>
      <c r="C155" s="33"/>
      <c r="D155" s="34" t="s">
        <v>120</v>
      </c>
      <c r="E155" s="34"/>
      <c r="F155" s="34"/>
      <c r="G155" s="33" t="s">
        <v>121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17">
        <v>50000</v>
      </c>
    </row>
    <row r="156" spans="1:30" ht="15">
      <c r="A156" s="33" t="s">
        <v>75</v>
      </c>
      <c r="B156" s="33"/>
      <c r="C156" s="33"/>
      <c r="D156" s="34" t="s">
        <v>153</v>
      </c>
      <c r="E156" s="34"/>
      <c r="F156" s="34"/>
      <c r="G156" s="33" t="s">
        <v>154</v>
      </c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17">
        <v>90000</v>
      </c>
    </row>
    <row r="157" spans="1:30" ht="15">
      <c r="A157" s="33" t="s">
        <v>75</v>
      </c>
      <c r="B157" s="33"/>
      <c r="C157" s="33"/>
      <c r="D157" s="34" t="s">
        <v>155</v>
      </c>
      <c r="E157" s="34"/>
      <c r="F157" s="34"/>
      <c r="G157" s="33" t="s">
        <v>156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17">
        <v>50000</v>
      </c>
    </row>
    <row r="158" spans="1:30" ht="15">
      <c r="A158" s="33" t="s">
        <v>75</v>
      </c>
      <c r="B158" s="33"/>
      <c r="C158" s="33"/>
      <c r="D158" s="34" t="s">
        <v>171</v>
      </c>
      <c r="E158" s="34"/>
      <c r="F158" s="34"/>
      <c r="G158" s="33" t="s">
        <v>172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17">
        <v>7000</v>
      </c>
    </row>
    <row r="159" spans="1:30" ht="15">
      <c r="A159" s="33" t="s">
        <v>75</v>
      </c>
      <c r="B159" s="33"/>
      <c r="C159" s="33"/>
      <c r="D159" s="34" t="s">
        <v>164</v>
      </c>
      <c r="E159" s="34"/>
      <c r="F159" s="34"/>
      <c r="G159" s="33" t="s">
        <v>165</v>
      </c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17">
        <v>1000</v>
      </c>
    </row>
    <row r="160" spans="1:30" ht="15">
      <c r="A160" s="33" t="s">
        <v>75</v>
      </c>
      <c r="B160" s="33"/>
      <c r="C160" s="33"/>
      <c r="D160" s="34" t="s">
        <v>173</v>
      </c>
      <c r="E160" s="34"/>
      <c r="F160" s="34"/>
      <c r="G160" s="33" t="s">
        <v>174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17">
        <v>1000</v>
      </c>
    </row>
    <row r="161" spans="1:30" ht="15">
      <c r="A161" s="33" t="s">
        <v>75</v>
      </c>
      <c r="B161" s="33"/>
      <c r="C161" s="33"/>
      <c r="D161" s="34" t="s">
        <v>101</v>
      </c>
      <c r="E161" s="34"/>
      <c r="F161" s="34"/>
      <c r="G161" s="33" t="s">
        <v>102</v>
      </c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17">
        <v>5000</v>
      </c>
    </row>
    <row r="162" spans="1:30" ht="15">
      <c r="A162" s="33" t="s">
        <v>75</v>
      </c>
      <c r="B162" s="33"/>
      <c r="C162" s="33"/>
      <c r="D162" s="34" t="s">
        <v>87</v>
      </c>
      <c r="E162" s="34"/>
      <c r="F162" s="34"/>
      <c r="G162" s="33" t="s">
        <v>88</v>
      </c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17">
        <v>80000</v>
      </c>
    </row>
    <row r="163" spans="1:30" ht="15">
      <c r="A163" s="33" t="s">
        <v>75</v>
      </c>
      <c r="B163" s="33"/>
      <c r="C163" s="33"/>
      <c r="D163" s="34" t="s">
        <v>89</v>
      </c>
      <c r="E163" s="34"/>
      <c r="F163" s="34"/>
      <c r="G163" s="33" t="s">
        <v>90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17">
        <v>50000</v>
      </c>
    </row>
    <row r="164" spans="1:30" ht="15">
      <c r="A164" s="33" t="s">
        <v>75</v>
      </c>
      <c r="B164" s="33"/>
      <c r="C164" s="33"/>
      <c r="D164" s="34" t="s">
        <v>128</v>
      </c>
      <c r="E164" s="34"/>
      <c r="F164" s="34"/>
      <c r="G164" s="33" t="s">
        <v>129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17">
        <v>2000</v>
      </c>
    </row>
    <row r="165" spans="1:30" ht="15">
      <c r="A165" s="33" t="s">
        <v>75</v>
      </c>
      <c r="B165" s="33"/>
      <c r="C165" s="33"/>
      <c r="D165" s="34" t="s">
        <v>130</v>
      </c>
      <c r="E165" s="34"/>
      <c r="F165" s="34"/>
      <c r="G165" s="33" t="s">
        <v>131</v>
      </c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17">
        <v>80000</v>
      </c>
    </row>
    <row r="166" spans="1:30" ht="15">
      <c r="A166" s="33" t="s">
        <v>75</v>
      </c>
      <c r="B166" s="33"/>
      <c r="C166" s="33"/>
      <c r="D166" s="34" t="s">
        <v>97</v>
      </c>
      <c r="E166" s="34"/>
      <c r="F166" s="34"/>
      <c r="G166" s="33" t="s">
        <v>98</v>
      </c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17">
        <v>35000</v>
      </c>
    </row>
    <row r="167" spans="1:30" ht="15">
      <c r="A167" s="33" t="s">
        <v>75</v>
      </c>
      <c r="B167" s="33"/>
      <c r="C167" s="33"/>
      <c r="D167" s="34" t="s">
        <v>175</v>
      </c>
      <c r="E167" s="34"/>
      <c r="F167" s="34"/>
      <c r="G167" s="33" t="s">
        <v>176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17">
        <v>10000</v>
      </c>
    </row>
    <row r="168" spans="1:30" ht="15">
      <c r="A168" s="33" t="s">
        <v>75</v>
      </c>
      <c r="B168" s="33"/>
      <c r="C168" s="33"/>
      <c r="D168" s="34" t="s">
        <v>177</v>
      </c>
      <c r="E168" s="34"/>
      <c r="F168" s="34"/>
      <c r="G168" s="33" t="s">
        <v>178</v>
      </c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17">
        <v>51000</v>
      </c>
    </row>
    <row r="169" spans="1:30" ht="15">
      <c r="A169" s="33" t="s">
        <v>75</v>
      </c>
      <c r="B169" s="33"/>
      <c r="C169" s="33"/>
      <c r="D169" s="34" t="s">
        <v>123</v>
      </c>
      <c r="E169" s="34"/>
      <c r="F169" s="34"/>
      <c r="G169" s="33" t="s">
        <v>124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17">
        <v>20000</v>
      </c>
    </row>
    <row r="170" spans="1:30" ht="15">
      <c r="A170" s="33" t="s">
        <v>75</v>
      </c>
      <c r="B170" s="33"/>
      <c r="C170" s="33"/>
      <c r="D170" s="34" t="s">
        <v>84</v>
      </c>
      <c r="E170" s="34"/>
      <c r="F170" s="34"/>
      <c r="G170" s="33" t="s">
        <v>85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17">
        <v>200000</v>
      </c>
    </row>
    <row r="171" spans="1:30" ht="15">
      <c r="A171" s="33" t="s">
        <v>75</v>
      </c>
      <c r="B171" s="33"/>
      <c r="C171" s="33"/>
      <c r="D171" s="34" t="s">
        <v>91</v>
      </c>
      <c r="E171" s="34"/>
      <c r="F171" s="34"/>
      <c r="G171" s="33" t="s">
        <v>92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17">
        <v>40000</v>
      </c>
    </row>
    <row r="172" spans="1:30" ht="15">
      <c r="A172" s="33" t="s">
        <v>75</v>
      </c>
      <c r="B172" s="33"/>
      <c r="C172" s="33"/>
      <c r="D172" s="34" t="s">
        <v>107</v>
      </c>
      <c r="E172" s="34"/>
      <c r="F172" s="34"/>
      <c r="G172" s="33" t="s">
        <v>108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17">
        <v>2000</v>
      </c>
    </row>
    <row r="173" spans="1:30" ht="15">
      <c r="A173" s="33" t="s">
        <v>75</v>
      </c>
      <c r="B173" s="33"/>
      <c r="C173" s="33"/>
      <c r="D173" s="34" t="s">
        <v>114</v>
      </c>
      <c r="E173" s="34"/>
      <c r="F173" s="34"/>
      <c r="G173" s="33" t="s">
        <v>115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17">
        <v>2500</v>
      </c>
    </row>
    <row r="174" spans="1:30" ht="15">
      <c r="A174" s="33" t="s">
        <v>75</v>
      </c>
      <c r="B174" s="33"/>
      <c r="C174" s="33"/>
      <c r="D174" s="34" t="s">
        <v>179</v>
      </c>
      <c r="E174" s="34"/>
      <c r="F174" s="34"/>
      <c r="G174" s="33" t="s">
        <v>180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17">
        <v>7600</v>
      </c>
    </row>
    <row r="175" spans="1:30" ht="15">
      <c r="A175" s="33" t="s">
        <v>75</v>
      </c>
      <c r="B175" s="33"/>
      <c r="C175" s="33"/>
      <c r="D175" s="34" t="s">
        <v>142</v>
      </c>
      <c r="E175" s="34"/>
      <c r="F175" s="34"/>
      <c r="G175" s="33" t="s">
        <v>143</v>
      </c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17">
        <v>4000</v>
      </c>
    </row>
    <row r="176" spans="1:30" ht="15">
      <c r="A176" s="33" t="s">
        <v>75</v>
      </c>
      <c r="B176" s="33"/>
      <c r="C176" s="33"/>
      <c r="D176" s="34" t="s">
        <v>116</v>
      </c>
      <c r="E176" s="34"/>
      <c r="F176" s="34"/>
      <c r="G176" s="33" t="s">
        <v>117</v>
      </c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17">
        <v>35000</v>
      </c>
    </row>
    <row r="177" spans="1:30" ht="15.75" thickBot="1">
      <c r="A177" s="37" t="s">
        <v>75</v>
      </c>
      <c r="B177" s="37"/>
      <c r="C177" s="37"/>
      <c r="D177" s="38" t="s">
        <v>76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19">
        <f>SUM(AD154:AD176)</f>
        <v>1123100</v>
      </c>
    </row>
    <row r="178" spans="1:30" ht="15">
      <c r="A178" s="39" t="s">
        <v>77</v>
      </c>
      <c r="B178" s="39"/>
      <c r="C178" s="39"/>
      <c r="D178" s="40" t="s">
        <v>105</v>
      </c>
      <c r="E178" s="40"/>
      <c r="F178" s="40"/>
      <c r="G178" s="39" t="s">
        <v>106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17">
        <v>15000</v>
      </c>
    </row>
    <row r="179" spans="1:30" ht="15.75" thickBot="1">
      <c r="A179" s="37" t="s">
        <v>77</v>
      </c>
      <c r="B179" s="37"/>
      <c r="C179" s="37"/>
      <c r="D179" s="38" t="s">
        <v>80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19">
        <f>SUM(AD178)</f>
        <v>15000</v>
      </c>
    </row>
    <row r="180" spans="1:30" s="26" customFormat="1" ht="19.5" thickBot="1">
      <c r="A180" s="46" t="s">
        <v>181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25">
        <f>SUM(AD53+AD56+AD58+AD61+AD68+AD70+AD74+AD77+AD79+AD81+AD86+AD92+AD94+AD98+AD102+AD107+AD109+AD111+AD122+AD124+AD126+AD136+AD149+AD153+AD177+AD179)</f>
        <v>16507400</v>
      </c>
    </row>
  </sheetData>
  <sheetProtection/>
  <mergeCells count="470">
    <mergeCell ref="A180:AC180"/>
    <mergeCell ref="A179:C179"/>
    <mergeCell ref="D179:AC179"/>
    <mergeCell ref="A178:C178"/>
    <mergeCell ref="D178:F178"/>
    <mergeCell ref="G178:AC178"/>
    <mergeCell ref="A177:C177"/>
    <mergeCell ref="D177:AC177"/>
    <mergeCell ref="A176:C176"/>
    <mergeCell ref="D176:F176"/>
    <mergeCell ref="G176:AC176"/>
    <mergeCell ref="A175:C175"/>
    <mergeCell ref="D175:F175"/>
    <mergeCell ref="G175:AC175"/>
    <mergeCell ref="A174:C174"/>
    <mergeCell ref="D174:F174"/>
    <mergeCell ref="G174:AC174"/>
    <mergeCell ref="A173:C173"/>
    <mergeCell ref="D173:F173"/>
    <mergeCell ref="G173:AC173"/>
    <mergeCell ref="A172:C172"/>
    <mergeCell ref="D172:F172"/>
    <mergeCell ref="G172:AC172"/>
    <mergeCell ref="A171:C171"/>
    <mergeCell ref="D171:F171"/>
    <mergeCell ref="G171:AC171"/>
    <mergeCell ref="A170:C170"/>
    <mergeCell ref="D170:F170"/>
    <mergeCell ref="G170:AC170"/>
    <mergeCell ref="A169:C169"/>
    <mergeCell ref="D169:F169"/>
    <mergeCell ref="G169:AC169"/>
    <mergeCell ref="A168:C168"/>
    <mergeCell ref="D168:F168"/>
    <mergeCell ref="G168:AC168"/>
    <mergeCell ref="A167:C167"/>
    <mergeCell ref="D167:F167"/>
    <mergeCell ref="G167:AC167"/>
    <mergeCell ref="A166:C166"/>
    <mergeCell ref="D166:F166"/>
    <mergeCell ref="G166:AC166"/>
    <mergeCell ref="A165:C165"/>
    <mergeCell ref="D165:F165"/>
    <mergeCell ref="G165:AC165"/>
    <mergeCell ref="A164:C164"/>
    <mergeCell ref="D164:F164"/>
    <mergeCell ref="G164:AC164"/>
    <mergeCell ref="A163:C163"/>
    <mergeCell ref="D163:F163"/>
    <mergeCell ref="G163:AC163"/>
    <mergeCell ref="A162:C162"/>
    <mergeCell ref="D162:F162"/>
    <mergeCell ref="G162:AC162"/>
    <mergeCell ref="A161:C161"/>
    <mergeCell ref="D161:F161"/>
    <mergeCell ref="G161:AC161"/>
    <mergeCell ref="A160:C160"/>
    <mergeCell ref="D160:F160"/>
    <mergeCell ref="G160:AC160"/>
    <mergeCell ref="A159:C159"/>
    <mergeCell ref="D159:F159"/>
    <mergeCell ref="G159:AC159"/>
    <mergeCell ref="A158:C158"/>
    <mergeCell ref="D158:F158"/>
    <mergeCell ref="G158:AC158"/>
    <mergeCell ref="A157:C157"/>
    <mergeCell ref="D157:F157"/>
    <mergeCell ref="G157:AC157"/>
    <mergeCell ref="A156:C156"/>
    <mergeCell ref="D156:F156"/>
    <mergeCell ref="G156:AC156"/>
    <mergeCell ref="A155:C155"/>
    <mergeCell ref="D155:F155"/>
    <mergeCell ref="G155:AC155"/>
    <mergeCell ref="A154:C154"/>
    <mergeCell ref="D154:F154"/>
    <mergeCell ref="G154:AC154"/>
    <mergeCell ref="A153:C153"/>
    <mergeCell ref="D153:AC153"/>
    <mergeCell ref="A152:C152"/>
    <mergeCell ref="D152:F152"/>
    <mergeCell ref="G152:AC152"/>
    <mergeCell ref="A151:C151"/>
    <mergeCell ref="D151:F151"/>
    <mergeCell ref="G151:AC151"/>
    <mergeCell ref="A150:C150"/>
    <mergeCell ref="D150:F150"/>
    <mergeCell ref="G150:AC150"/>
    <mergeCell ref="A149:C149"/>
    <mergeCell ref="D149:AC149"/>
    <mergeCell ref="A148:C148"/>
    <mergeCell ref="D148:F148"/>
    <mergeCell ref="G148:AC148"/>
    <mergeCell ref="A147:C147"/>
    <mergeCell ref="D147:F147"/>
    <mergeCell ref="G147:AC147"/>
    <mergeCell ref="A146:C146"/>
    <mergeCell ref="D146:F146"/>
    <mergeCell ref="G146:AC146"/>
    <mergeCell ref="A145:C145"/>
    <mergeCell ref="D145:F145"/>
    <mergeCell ref="G145:AC145"/>
    <mergeCell ref="A144:C144"/>
    <mergeCell ref="D144:F144"/>
    <mergeCell ref="G144:AC144"/>
    <mergeCell ref="A143:C143"/>
    <mergeCell ref="D143:F143"/>
    <mergeCell ref="G143:AC143"/>
    <mergeCell ref="A142:C142"/>
    <mergeCell ref="D142:F142"/>
    <mergeCell ref="G142:AC142"/>
    <mergeCell ref="A141:C141"/>
    <mergeCell ref="D141:F141"/>
    <mergeCell ref="G141:AC141"/>
    <mergeCell ref="A140:C140"/>
    <mergeCell ref="D140:F140"/>
    <mergeCell ref="G140:AC140"/>
    <mergeCell ref="A139:C139"/>
    <mergeCell ref="D139:F139"/>
    <mergeCell ref="G139:AC139"/>
    <mergeCell ref="A138:C138"/>
    <mergeCell ref="D138:F138"/>
    <mergeCell ref="G138:AC138"/>
    <mergeCell ref="A137:C137"/>
    <mergeCell ref="D137:F137"/>
    <mergeCell ref="G137:AC137"/>
    <mergeCell ref="A136:C136"/>
    <mergeCell ref="D136:AC136"/>
    <mergeCell ref="A135:C135"/>
    <mergeCell ref="D135:F135"/>
    <mergeCell ref="G135:AC135"/>
    <mergeCell ref="A134:C134"/>
    <mergeCell ref="D134:F134"/>
    <mergeCell ref="G134:AC134"/>
    <mergeCell ref="A133:C133"/>
    <mergeCell ref="D133:F133"/>
    <mergeCell ref="G133:AC133"/>
    <mergeCell ref="A132:C132"/>
    <mergeCell ref="D132:F132"/>
    <mergeCell ref="G132:AC132"/>
    <mergeCell ref="A131:C131"/>
    <mergeCell ref="D131:F131"/>
    <mergeCell ref="G131:AC131"/>
    <mergeCell ref="A130:C130"/>
    <mergeCell ref="D130:F130"/>
    <mergeCell ref="G130:AC130"/>
    <mergeCell ref="A129:C129"/>
    <mergeCell ref="D129:F129"/>
    <mergeCell ref="G129:AC129"/>
    <mergeCell ref="A128:C128"/>
    <mergeCell ref="D128:F128"/>
    <mergeCell ref="G128:AC128"/>
    <mergeCell ref="A127:C127"/>
    <mergeCell ref="D127:F127"/>
    <mergeCell ref="G127:AC127"/>
    <mergeCell ref="A126:C126"/>
    <mergeCell ref="D126:AC126"/>
    <mergeCell ref="A125:C125"/>
    <mergeCell ref="D125:F125"/>
    <mergeCell ref="G125:AC125"/>
    <mergeCell ref="A124:C124"/>
    <mergeCell ref="D124:AC124"/>
    <mergeCell ref="A123:C123"/>
    <mergeCell ref="D123:F123"/>
    <mergeCell ref="G123:AC123"/>
    <mergeCell ref="A122:C122"/>
    <mergeCell ref="D122:AC122"/>
    <mergeCell ref="A121:C121"/>
    <mergeCell ref="D121:F121"/>
    <mergeCell ref="G121:AC121"/>
    <mergeCell ref="A120:C120"/>
    <mergeCell ref="D120:F120"/>
    <mergeCell ref="G120:AC120"/>
    <mergeCell ref="A119:C119"/>
    <mergeCell ref="D119:F119"/>
    <mergeCell ref="G119:AC119"/>
    <mergeCell ref="A118:C118"/>
    <mergeCell ref="D118:F118"/>
    <mergeCell ref="G118:AC118"/>
    <mergeCell ref="A117:C117"/>
    <mergeCell ref="D117:F117"/>
    <mergeCell ref="G117:AC117"/>
    <mergeCell ref="A116:C116"/>
    <mergeCell ref="D116:F116"/>
    <mergeCell ref="G116:AC116"/>
    <mergeCell ref="A115:C115"/>
    <mergeCell ref="D115:F115"/>
    <mergeCell ref="G115:AC115"/>
    <mergeCell ref="A114:C114"/>
    <mergeCell ref="D114:F114"/>
    <mergeCell ref="G114:AC114"/>
    <mergeCell ref="A113:C113"/>
    <mergeCell ref="D113:F113"/>
    <mergeCell ref="G113:AC113"/>
    <mergeCell ref="A112:C112"/>
    <mergeCell ref="D112:F112"/>
    <mergeCell ref="G112:AC112"/>
    <mergeCell ref="A111:C111"/>
    <mergeCell ref="D111:AC111"/>
    <mergeCell ref="A110:C110"/>
    <mergeCell ref="D110:F110"/>
    <mergeCell ref="G110:AC110"/>
    <mergeCell ref="A109:C109"/>
    <mergeCell ref="D109:AC109"/>
    <mergeCell ref="A108:C108"/>
    <mergeCell ref="D108:F108"/>
    <mergeCell ref="G108:AC108"/>
    <mergeCell ref="A107:C107"/>
    <mergeCell ref="D107:AC107"/>
    <mergeCell ref="A106:C106"/>
    <mergeCell ref="D106:F106"/>
    <mergeCell ref="G106:AC106"/>
    <mergeCell ref="A105:C105"/>
    <mergeCell ref="D105:F105"/>
    <mergeCell ref="G105:AC105"/>
    <mergeCell ref="A104:C104"/>
    <mergeCell ref="D104:F104"/>
    <mergeCell ref="G104:AC104"/>
    <mergeCell ref="A103:C103"/>
    <mergeCell ref="D103:F103"/>
    <mergeCell ref="G103:AC103"/>
    <mergeCell ref="A102:C102"/>
    <mergeCell ref="D102:AC102"/>
    <mergeCell ref="A101:C101"/>
    <mergeCell ref="D101:F101"/>
    <mergeCell ref="G101:AC101"/>
    <mergeCell ref="A100:C100"/>
    <mergeCell ref="D100:F100"/>
    <mergeCell ref="G100:AC100"/>
    <mergeCell ref="A99:C99"/>
    <mergeCell ref="D99:F99"/>
    <mergeCell ref="G99:AC99"/>
    <mergeCell ref="A98:C98"/>
    <mergeCell ref="D98:AC98"/>
    <mergeCell ref="A97:C97"/>
    <mergeCell ref="D97:F97"/>
    <mergeCell ref="G97:AC97"/>
    <mergeCell ref="A96:C96"/>
    <mergeCell ref="D96:F96"/>
    <mergeCell ref="G96:AC96"/>
    <mergeCell ref="A95:C95"/>
    <mergeCell ref="D95:F95"/>
    <mergeCell ref="G95:AC95"/>
    <mergeCell ref="A94:C94"/>
    <mergeCell ref="D94:AC94"/>
    <mergeCell ref="A93:C93"/>
    <mergeCell ref="D93:F93"/>
    <mergeCell ref="G93:AC93"/>
    <mergeCell ref="A92:C92"/>
    <mergeCell ref="D92:AC92"/>
    <mergeCell ref="A91:C91"/>
    <mergeCell ref="D91:F91"/>
    <mergeCell ref="G91:AC91"/>
    <mergeCell ref="A90:C90"/>
    <mergeCell ref="D90:F90"/>
    <mergeCell ref="G90:AC90"/>
    <mergeCell ref="A88:C88"/>
    <mergeCell ref="D88:F88"/>
    <mergeCell ref="G88:AC88"/>
    <mergeCell ref="A89:C89"/>
    <mergeCell ref="D89:F89"/>
    <mergeCell ref="G89:AC89"/>
    <mergeCell ref="A87:C87"/>
    <mergeCell ref="D87:F87"/>
    <mergeCell ref="G87:AC87"/>
    <mergeCell ref="A86:C86"/>
    <mergeCell ref="D86:AC86"/>
    <mergeCell ref="A85:C85"/>
    <mergeCell ref="D85:F85"/>
    <mergeCell ref="G85:AC85"/>
    <mergeCell ref="A84:C84"/>
    <mergeCell ref="D84:F84"/>
    <mergeCell ref="G84:AC84"/>
    <mergeCell ref="A83:C83"/>
    <mergeCell ref="D83:F83"/>
    <mergeCell ref="G83:AC83"/>
    <mergeCell ref="A82:C82"/>
    <mergeCell ref="D82:F82"/>
    <mergeCell ref="G82:AC82"/>
    <mergeCell ref="A81:C81"/>
    <mergeCell ref="D81:AC81"/>
    <mergeCell ref="A80:C80"/>
    <mergeCell ref="D80:F80"/>
    <mergeCell ref="G80:AC80"/>
    <mergeCell ref="A79:C79"/>
    <mergeCell ref="D79:AC79"/>
    <mergeCell ref="A78:C78"/>
    <mergeCell ref="D78:F78"/>
    <mergeCell ref="G78:AC78"/>
    <mergeCell ref="A77:C77"/>
    <mergeCell ref="D77:AC77"/>
    <mergeCell ref="A76:C76"/>
    <mergeCell ref="D76:F76"/>
    <mergeCell ref="G76:AC76"/>
    <mergeCell ref="A75:C75"/>
    <mergeCell ref="D75:F75"/>
    <mergeCell ref="G75:AC75"/>
    <mergeCell ref="A74:C74"/>
    <mergeCell ref="D74:AC74"/>
    <mergeCell ref="A73:C73"/>
    <mergeCell ref="D73:F73"/>
    <mergeCell ref="G73:AC73"/>
    <mergeCell ref="A72:C72"/>
    <mergeCell ref="D72:F72"/>
    <mergeCell ref="G72:AC72"/>
    <mergeCell ref="A71:C71"/>
    <mergeCell ref="D71:F71"/>
    <mergeCell ref="G71:AC71"/>
    <mergeCell ref="A70:C70"/>
    <mergeCell ref="D70:AC70"/>
    <mergeCell ref="A69:C69"/>
    <mergeCell ref="D69:F69"/>
    <mergeCell ref="G69:AC69"/>
    <mergeCell ref="A67:C67"/>
    <mergeCell ref="D67:F67"/>
    <mergeCell ref="G67:AC67"/>
    <mergeCell ref="A68:C68"/>
    <mergeCell ref="D68:AC68"/>
    <mergeCell ref="A66:C66"/>
    <mergeCell ref="D66:F66"/>
    <mergeCell ref="G66:AC66"/>
    <mergeCell ref="A65:C65"/>
    <mergeCell ref="D65:F65"/>
    <mergeCell ref="G65:AC65"/>
    <mergeCell ref="A64:C64"/>
    <mergeCell ref="D64:F64"/>
    <mergeCell ref="G64:AC64"/>
    <mergeCell ref="A63:C63"/>
    <mergeCell ref="D63:F63"/>
    <mergeCell ref="G63:AC63"/>
    <mergeCell ref="A62:C62"/>
    <mergeCell ref="D62:F62"/>
    <mergeCell ref="G62:AC62"/>
    <mergeCell ref="A61:C61"/>
    <mergeCell ref="D61:AC61"/>
    <mergeCell ref="A60:C60"/>
    <mergeCell ref="D60:F60"/>
    <mergeCell ref="G60:AC60"/>
    <mergeCell ref="A59:C59"/>
    <mergeCell ref="D59:F59"/>
    <mergeCell ref="G59:AC59"/>
    <mergeCell ref="A58:C58"/>
    <mergeCell ref="D58:AC58"/>
    <mergeCell ref="A57:C57"/>
    <mergeCell ref="D57:F57"/>
    <mergeCell ref="G57:AC57"/>
    <mergeCell ref="A56:C56"/>
    <mergeCell ref="D56:AC56"/>
    <mergeCell ref="A55:C55"/>
    <mergeCell ref="D55:F55"/>
    <mergeCell ref="G55:AC55"/>
    <mergeCell ref="A54:C54"/>
    <mergeCell ref="D54:F54"/>
    <mergeCell ref="G54:AC54"/>
    <mergeCell ref="A53:C53"/>
    <mergeCell ref="D53:AC53"/>
    <mergeCell ref="A51:AC51"/>
    <mergeCell ref="A52:C52"/>
    <mergeCell ref="D52:F52"/>
    <mergeCell ref="G52:AC52"/>
    <mergeCell ref="A50:AC50"/>
    <mergeCell ref="A49:C49"/>
    <mergeCell ref="D49:F49"/>
    <mergeCell ref="G49:AC49"/>
    <mergeCell ref="A42:AC42"/>
    <mergeCell ref="A48:AC48"/>
    <mergeCell ref="A41:C41"/>
    <mergeCell ref="D41:AC41"/>
    <mergeCell ref="A40:C40"/>
    <mergeCell ref="D40:F40"/>
    <mergeCell ref="G40:AC40"/>
    <mergeCell ref="A39:C39"/>
    <mergeCell ref="D39:AC39"/>
    <mergeCell ref="A38:C38"/>
    <mergeCell ref="D38:F38"/>
    <mergeCell ref="G38:AC38"/>
    <mergeCell ref="A37:C37"/>
    <mergeCell ref="D37:F37"/>
    <mergeCell ref="G37:AC37"/>
    <mergeCell ref="A36:C36"/>
    <mergeCell ref="D36:AC36"/>
    <mergeCell ref="A35:C35"/>
    <mergeCell ref="D35:F35"/>
    <mergeCell ref="G35:AC35"/>
    <mergeCell ref="A34:C34"/>
    <mergeCell ref="D34:AC34"/>
    <mergeCell ref="A33:C33"/>
    <mergeCell ref="D33:F33"/>
    <mergeCell ref="G33:AC33"/>
    <mergeCell ref="A32:C32"/>
    <mergeCell ref="D32:AC32"/>
    <mergeCell ref="A31:C31"/>
    <mergeCell ref="D31:F31"/>
    <mergeCell ref="G31:AC31"/>
    <mergeCell ref="A30:C30"/>
    <mergeCell ref="D30:F30"/>
    <mergeCell ref="G30:AC30"/>
    <mergeCell ref="A29:C29"/>
    <mergeCell ref="D29:F29"/>
    <mergeCell ref="G29:AC29"/>
    <mergeCell ref="A28:C28"/>
    <mergeCell ref="D28:AC28"/>
    <mergeCell ref="A27:C27"/>
    <mergeCell ref="D27:F27"/>
    <mergeCell ref="G27:AC27"/>
    <mergeCell ref="A26:C26"/>
    <mergeCell ref="D26:AC26"/>
    <mergeCell ref="A25:C25"/>
    <mergeCell ref="D25:F25"/>
    <mergeCell ref="G25:AC25"/>
    <mergeCell ref="A24:C24"/>
    <mergeCell ref="D24:AC24"/>
    <mergeCell ref="A23:C23"/>
    <mergeCell ref="D23:F23"/>
    <mergeCell ref="G23:AC23"/>
    <mergeCell ref="A22:C22"/>
    <mergeCell ref="D22:AC22"/>
    <mergeCell ref="A21:C21"/>
    <mergeCell ref="D21:F21"/>
    <mergeCell ref="G21:AC21"/>
    <mergeCell ref="A20:C20"/>
    <mergeCell ref="D20:AC20"/>
    <mergeCell ref="A19:C19"/>
    <mergeCell ref="D19:F19"/>
    <mergeCell ref="G19:AC19"/>
    <mergeCell ref="A18:C18"/>
    <mergeCell ref="D18:AC18"/>
    <mergeCell ref="A17:C17"/>
    <mergeCell ref="D17:F17"/>
    <mergeCell ref="G17:AC17"/>
    <mergeCell ref="A16:C16"/>
    <mergeCell ref="D16:AC16"/>
    <mergeCell ref="A15:C15"/>
    <mergeCell ref="D15:F15"/>
    <mergeCell ref="G15:AC15"/>
    <mergeCell ref="A14:C14"/>
    <mergeCell ref="D14:F14"/>
    <mergeCell ref="G14:AC14"/>
    <mergeCell ref="A13:C13"/>
    <mergeCell ref="D13:F13"/>
    <mergeCell ref="G13:AC13"/>
    <mergeCell ref="A12:C12"/>
    <mergeCell ref="D12:F12"/>
    <mergeCell ref="G12:AC12"/>
    <mergeCell ref="A11:C11"/>
    <mergeCell ref="D11:F11"/>
    <mergeCell ref="G11:AC11"/>
    <mergeCell ref="A10:C10"/>
    <mergeCell ref="D10:F10"/>
    <mergeCell ref="G10:AC10"/>
    <mergeCell ref="A9:C9"/>
    <mergeCell ref="D9:F9"/>
    <mergeCell ref="G9:AC9"/>
    <mergeCell ref="A8:C8"/>
    <mergeCell ref="D8:F8"/>
    <mergeCell ref="G8:AC8"/>
    <mergeCell ref="A7:C7"/>
    <mergeCell ref="D7:F7"/>
    <mergeCell ref="G7:AC7"/>
    <mergeCell ref="A6:C6"/>
    <mergeCell ref="D6:F6"/>
    <mergeCell ref="G6:AC6"/>
    <mergeCell ref="A5:C5"/>
    <mergeCell ref="D5:F5"/>
    <mergeCell ref="G5:AC5"/>
    <mergeCell ref="A1:AC1"/>
    <mergeCell ref="A4:C4"/>
    <mergeCell ref="D4:F4"/>
    <mergeCell ref="G4:AC4"/>
    <mergeCell ref="A2:A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92"/>
  <sheetViews>
    <sheetView showGridLines="0" zoomScalePageLayoutView="0" workbookViewId="0" topLeftCell="A34">
      <selection activeCell="A34" sqref="A1:IV16384"/>
    </sheetView>
  </sheetViews>
  <sheetFormatPr defaultColWidth="9.140625" defaultRowHeight="15"/>
  <cols>
    <col min="1" max="1" width="3.00390625" style="0" customWidth="1"/>
    <col min="2" max="3" width="1.57421875" style="0" customWidth="1"/>
    <col min="4" max="4" width="3.00390625" style="0" customWidth="1"/>
    <col min="5" max="7" width="1.57421875" style="0" customWidth="1"/>
    <col min="8" max="8" width="3.00390625" style="0" customWidth="1"/>
    <col min="9" max="16" width="1.57421875" style="0" customWidth="1"/>
    <col min="17" max="17" width="4.57421875" style="0" customWidth="1"/>
    <col min="18" max="18" width="1.57421875" style="0" customWidth="1"/>
    <col min="19" max="19" width="3.00390625" style="0" customWidth="1"/>
    <col min="20" max="20" width="1.57421875" style="0" customWidth="1"/>
    <col min="21" max="21" width="4.57421875" style="0" customWidth="1"/>
    <col min="22" max="24" width="1.57421875" style="0" customWidth="1"/>
    <col min="25" max="25" width="3.00390625" style="0" customWidth="1"/>
    <col min="26" max="26" width="4.57421875" style="0" customWidth="1"/>
    <col min="27" max="28" width="1.57421875" style="0" customWidth="1"/>
    <col min="29" max="29" width="9.00390625" style="0" customWidth="1"/>
    <col min="30" max="30" width="3.00390625" style="0" customWidth="1"/>
    <col min="31" max="31" width="1.57421875" style="0" customWidth="1"/>
    <col min="32" max="32" width="7.421875" style="0" customWidth="1"/>
    <col min="33" max="33" width="5.8515625" style="0" customWidth="1"/>
    <col min="34" max="34" width="3.00390625" style="0" customWidth="1"/>
    <col min="35" max="35" width="14.8515625" style="0" customWidth="1"/>
    <col min="36" max="37" width="1.57421875" style="0" customWidth="1"/>
    <col min="38" max="38" width="13.57421875" style="0" customWidth="1"/>
    <col min="39" max="39" width="1.57421875" style="0" customWidth="1"/>
    <col min="40" max="40" width="5.8515625" style="0" customWidth="1"/>
    <col min="41" max="41" width="1.57421875" style="0" customWidth="1"/>
    <col min="42" max="42" width="7.421875" style="0" customWidth="1"/>
    <col min="43" max="43" width="13.57421875" style="0" customWidth="1"/>
    <col min="44" max="44" width="22.7109375" style="17" bestFit="1" customWidth="1"/>
  </cols>
  <sheetData>
    <row r="1" spans="1:43" ht="16.5" thickBot="1">
      <c r="A1" s="35" t="s">
        <v>223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1:43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6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5">
      <c r="A4" s="36" t="s">
        <v>0</v>
      </c>
      <c r="B4" s="36"/>
      <c r="C4" s="36"/>
      <c r="D4" s="36" t="s">
        <v>1</v>
      </c>
      <c r="E4" s="36"/>
      <c r="F4" s="36"/>
      <c r="G4" s="36" t="s">
        <v>2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47" t="s">
        <v>3</v>
      </c>
      <c r="AE4" s="47"/>
      <c r="AF4" s="47"/>
      <c r="AG4" s="47"/>
      <c r="AH4" s="47" t="s">
        <v>4</v>
      </c>
      <c r="AI4" s="47"/>
      <c r="AJ4" s="47" t="s">
        <v>5</v>
      </c>
      <c r="AK4" s="47"/>
      <c r="AL4" s="47"/>
      <c r="AM4" s="47"/>
      <c r="AN4" s="47"/>
      <c r="AO4" s="47"/>
      <c r="AP4" s="4"/>
      <c r="AQ4" s="4"/>
    </row>
    <row r="5" spans="1:44" ht="15">
      <c r="A5" s="33" t="s">
        <v>12</v>
      </c>
      <c r="B5" s="33"/>
      <c r="C5" s="33"/>
      <c r="D5" s="34" t="s">
        <v>13</v>
      </c>
      <c r="E5" s="34"/>
      <c r="F5" s="34"/>
      <c r="G5" s="33" t="s">
        <v>14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48">
        <v>1000000</v>
      </c>
      <c r="AE5" s="48"/>
      <c r="AF5" s="48"/>
      <c r="AG5" s="48"/>
      <c r="AH5" s="48">
        <v>1000000</v>
      </c>
      <c r="AI5" s="48"/>
      <c r="AJ5" s="48">
        <v>999072.27</v>
      </c>
      <c r="AK5" s="48"/>
      <c r="AL5" s="48"/>
      <c r="AM5" s="48"/>
      <c r="AN5" s="49">
        <v>99.9</v>
      </c>
      <c r="AO5" s="49"/>
      <c r="AP5" s="5">
        <v>99.9</v>
      </c>
      <c r="AQ5" s="5">
        <v>927.73</v>
      </c>
      <c r="AR5" s="17">
        <v>1000000</v>
      </c>
    </row>
    <row r="6" spans="1:44" ht="15">
      <c r="A6" s="33" t="s">
        <v>12</v>
      </c>
      <c r="B6" s="33"/>
      <c r="C6" s="33"/>
      <c r="D6" s="34" t="s">
        <v>15</v>
      </c>
      <c r="E6" s="34"/>
      <c r="F6" s="34"/>
      <c r="G6" s="33" t="s">
        <v>16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48">
        <v>150000</v>
      </c>
      <c r="AE6" s="48"/>
      <c r="AF6" s="48"/>
      <c r="AG6" s="48"/>
      <c r="AH6" s="48">
        <v>169100</v>
      </c>
      <c r="AI6" s="48"/>
      <c r="AJ6" s="48">
        <v>169288.71</v>
      </c>
      <c r="AK6" s="48"/>
      <c r="AL6" s="48"/>
      <c r="AM6" s="48"/>
      <c r="AN6" s="49">
        <v>112.85</v>
      </c>
      <c r="AO6" s="49"/>
      <c r="AP6" s="5">
        <v>100.11</v>
      </c>
      <c r="AQ6" s="6">
        <v>-188.71</v>
      </c>
      <c r="AR6" s="17">
        <v>170000</v>
      </c>
    </row>
    <row r="7" spans="1:44" ht="15">
      <c r="A7" s="33" t="s">
        <v>12</v>
      </c>
      <c r="B7" s="33"/>
      <c r="C7" s="33"/>
      <c r="D7" s="34" t="s">
        <v>17</v>
      </c>
      <c r="E7" s="34"/>
      <c r="F7" s="34"/>
      <c r="G7" s="33" t="s">
        <v>18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48">
        <v>85000</v>
      </c>
      <c r="AE7" s="48"/>
      <c r="AF7" s="48"/>
      <c r="AG7" s="48"/>
      <c r="AH7" s="48">
        <v>85000</v>
      </c>
      <c r="AI7" s="48"/>
      <c r="AJ7" s="48">
        <v>90474.68</v>
      </c>
      <c r="AK7" s="48"/>
      <c r="AL7" s="48"/>
      <c r="AM7" s="48"/>
      <c r="AN7" s="49">
        <v>106.44</v>
      </c>
      <c r="AO7" s="49"/>
      <c r="AP7" s="5">
        <v>106.44</v>
      </c>
      <c r="AQ7" s="6">
        <v>-5474.68</v>
      </c>
      <c r="AR7" s="17">
        <v>90000</v>
      </c>
    </row>
    <row r="8" spans="1:44" ht="15">
      <c r="A8" s="33" t="s">
        <v>12</v>
      </c>
      <c r="B8" s="33"/>
      <c r="C8" s="33"/>
      <c r="D8" s="34" t="s">
        <v>19</v>
      </c>
      <c r="E8" s="34"/>
      <c r="F8" s="34"/>
      <c r="G8" s="33" t="s">
        <v>20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48">
        <v>1500000</v>
      </c>
      <c r="AE8" s="48"/>
      <c r="AF8" s="48"/>
      <c r="AG8" s="48"/>
      <c r="AH8" s="48">
        <v>1500000</v>
      </c>
      <c r="AI8" s="48"/>
      <c r="AJ8" s="48">
        <v>799490.08</v>
      </c>
      <c r="AK8" s="48"/>
      <c r="AL8" s="48"/>
      <c r="AM8" s="48"/>
      <c r="AN8" s="49">
        <v>53.29</v>
      </c>
      <c r="AO8" s="49"/>
      <c r="AP8" s="5">
        <v>53.29</v>
      </c>
      <c r="AQ8" s="5">
        <v>700509.92</v>
      </c>
      <c r="AR8" s="17">
        <v>800000</v>
      </c>
    </row>
    <row r="9" spans="1:44" ht="15">
      <c r="A9" s="33" t="s">
        <v>12</v>
      </c>
      <c r="B9" s="33"/>
      <c r="C9" s="33"/>
      <c r="D9" s="34" t="s">
        <v>21</v>
      </c>
      <c r="E9" s="34"/>
      <c r="F9" s="34"/>
      <c r="G9" s="33" t="s">
        <v>22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48">
        <v>2100000</v>
      </c>
      <c r="AE9" s="48"/>
      <c r="AF9" s="48"/>
      <c r="AG9" s="48"/>
      <c r="AH9" s="48">
        <v>2100000</v>
      </c>
      <c r="AI9" s="48"/>
      <c r="AJ9" s="48">
        <v>2307777.99</v>
      </c>
      <c r="AK9" s="48"/>
      <c r="AL9" s="48"/>
      <c r="AM9" s="48"/>
      <c r="AN9" s="49">
        <v>109.89</v>
      </c>
      <c r="AO9" s="49"/>
      <c r="AP9" s="5">
        <v>109.89</v>
      </c>
      <c r="AQ9" s="6">
        <v>-207777.99</v>
      </c>
      <c r="AR9" s="17">
        <v>2500000</v>
      </c>
    </row>
    <row r="10" spans="1:44" ht="15">
      <c r="A10" s="33" t="s">
        <v>12</v>
      </c>
      <c r="B10" s="33"/>
      <c r="C10" s="33"/>
      <c r="D10" s="34" t="s">
        <v>23</v>
      </c>
      <c r="E10" s="34"/>
      <c r="F10" s="34"/>
      <c r="G10" s="33" t="s">
        <v>24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48">
        <v>500000</v>
      </c>
      <c r="AE10" s="48"/>
      <c r="AF10" s="48"/>
      <c r="AG10" s="48"/>
      <c r="AH10" s="48">
        <v>500000</v>
      </c>
      <c r="AI10" s="48"/>
      <c r="AJ10" s="48">
        <v>432980</v>
      </c>
      <c r="AK10" s="48"/>
      <c r="AL10" s="48"/>
      <c r="AM10" s="48"/>
      <c r="AN10" s="49">
        <v>86.59</v>
      </c>
      <c r="AO10" s="49"/>
      <c r="AP10" s="5">
        <v>86.59</v>
      </c>
      <c r="AQ10" s="5">
        <v>67020</v>
      </c>
      <c r="AR10" s="17">
        <v>430000</v>
      </c>
    </row>
    <row r="11" spans="1:44" ht="15">
      <c r="A11" s="33" t="s">
        <v>12</v>
      </c>
      <c r="B11" s="33"/>
      <c r="C11" s="33"/>
      <c r="D11" s="34" t="s">
        <v>25</v>
      </c>
      <c r="E11" s="34"/>
      <c r="F11" s="34"/>
      <c r="G11" s="33" t="s">
        <v>26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48">
        <v>16000</v>
      </c>
      <c r="AE11" s="48"/>
      <c r="AF11" s="48"/>
      <c r="AG11" s="48"/>
      <c r="AH11" s="48">
        <v>17030</v>
      </c>
      <c r="AI11" s="48"/>
      <c r="AJ11" s="48">
        <v>16880</v>
      </c>
      <c r="AK11" s="48"/>
      <c r="AL11" s="48"/>
      <c r="AM11" s="48"/>
      <c r="AN11" s="49">
        <v>105.5</v>
      </c>
      <c r="AO11" s="49"/>
      <c r="AP11" s="5">
        <v>99.11</v>
      </c>
      <c r="AQ11" s="5">
        <v>150</v>
      </c>
      <c r="AR11" s="17">
        <v>17000</v>
      </c>
    </row>
    <row r="12" spans="1:44" ht="15">
      <c r="A12" s="33" t="s">
        <v>12</v>
      </c>
      <c r="B12" s="33"/>
      <c r="C12" s="33"/>
      <c r="D12" s="34" t="s">
        <v>27</v>
      </c>
      <c r="E12" s="34"/>
      <c r="F12" s="34"/>
      <c r="G12" s="33" t="s">
        <v>28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48">
        <v>20000</v>
      </c>
      <c r="AE12" s="48"/>
      <c r="AF12" s="48"/>
      <c r="AG12" s="48"/>
      <c r="AH12" s="48">
        <v>20000</v>
      </c>
      <c r="AI12" s="48"/>
      <c r="AJ12" s="48">
        <v>8810</v>
      </c>
      <c r="AK12" s="48"/>
      <c r="AL12" s="48"/>
      <c r="AM12" s="48"/>
      <c r="AN12" s="49">
        <v>44.05</v>
      </c>
      <c r="AO12" s="49"/>
      <c r="AP12" s="5">
        <v>44.05</v>
      </c>
      <c r="AQ12" s="5">
        <v>11190</v>
      </c>
      <c r="AR12" s="17">
        <v>9000</v>
      </c>
    </row>
    <row r="13" spans="1:44" ht="15">
      <c r="A13" s="33" t="s">
        <v>12</v>
      </c>
      <c r="B13" s="33"/>
      <c r="C13" s="33"/>
      <c r="D13" s="34" t="s">
        <v>29</v>
      </c>
      <c r="E13" s="34"/>
      <c r="F13" s="34"/>
      <c r="G13" s="33" t="s">
        <v>30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48">
        <v>430000</v>
      </c>
      <c r="AE13" s="48"/>
      <c r="AF13" s="48"/>
      <c r="AG13" s="48"/>
      <c r="AH13" s="48">
        <v>430000</v>
      </c>
      <c r="AI13" s="48"/>
      <c r="AJ13" s="48">
        <v>437439</v>
      </c>
      <c r="AK13" s="48"/>
      <c r="AL13" s="48"/>
      <c r="AM13" s="48"/>
      <c r="AN13" s="49">
        <v>101.73</v>
      </c>
      <c r="AO13" s="49"/>
      <c r="AP13" s="5">
        <v>101.73</v>
      </c>
      <c r="AQ13" s="6">
        <v>-7439</v>
      </c>
      <c r="AR13" s="17">
        <v>500000</v>
      </c>
    </row>
    <row r="14" spans="1:44" ht="15">
      <c r="A14" s="33" t="s">
        <v>12</v>
      </c>
      <c r="B14" s="33"/>
      <c r="C14" s="33"/>
      <c r="D14" s="34" t="s">
        <v>31</v>
      </c>
      <c r="E14" s="34"/>
      <c r="F14" s="34"/>
      <c r="G14" s="33" t="s">
        <v>32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48">
        <v>200000</v>
      </c>
      <c r="AE14" s="48"/>
      <c r="AF14" s="48"/>
      <c r="AG14" s="48"/>
      <c r="AH14" s="48">
        <v>187400</v>
      </c>
      <c r="AI14" s="48"/>
      <c r="AJ14" s="48">
        <v>156100</v>
      </c>
      <c r="AK14" s="48"/>
      <c r="AL14" s="48"/>
      <c r="AM14" s="48"/>
      <c r="AN14" s="49">
        <v>78.05</v>
      </c>
      <c r="AO14" s="49"/>
      <c r="AP14" s="5">
        <v>83.29</v>
      </c>
      <c r="AQ14" s="5">
        <v>31300</v>
      </c>
      <c r="AR14" s="17">
        <v>187400</v>
      </c>
    </row>
    <row r="15" spans="1:44" ht="15">
      <c r="A15" s="33" t="s">
        <v>12</v>
      </c>
      <c r="B15" s="33"/>
      <c r="C15" s="33"/>
      <c r="D15" s="34" t="s">
        <v>33</v>
      </c>
      <c r="E15" s="34"/>
      <c r="F15" s="34"/>
      <c r="G15" s="33" t="s">
        <v>34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48">
        <v>8000</v>
      </c>
      <c r="AE15" s="48"/>
      <c r="AF15" s="48"/>
      <c r="AG15" s="48"/>
      <c r="AH15" s="48">
        <v>8000</v>
      </c>
      <c r="AI15" s="48"/>
      <c r="AJ15" s="48">
        <v>0</v>
      </c>
      <c r="AK15" s="48"/>
      <c r="AL15" s="48"/>
      <c r="AM15" s="48"/>
      <c r="AN15" s="49">
        <v>0</v>
      </c>
      <c r="AO15" s="49"/>
      <c r="AP15" s="5">
        <v>0</v>
      </c>
      <c r="AQ15" s="5">
        <v>8000</v>
      </c>
      <c r="AR15" s="17">
        <v>8000</v>
      </c>
    </row>
    <row r="16" spans="1:44" ht="18" thickBot="1">
      <c r="A16" s="37" t="s">
        <v>12</v>
      </c>
      <c r="B16" s="37"/>
      <c r="C16" s="37"/>
      <c r="D16" s="38" t="s">
        <v>35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50">
        <v>73329000</v>
      </c>
      <c r="AE16" s="50"/>
      <c r="AF16" s="50"/>
      <c r="AG16" s="50"/>
      <c r="AH16" s="50">
        <v>73229830</v>
      </c>
      <c r="AI16" s="50"/>
      <c r="AJ16" s="50">
        <v>5567366.73</v>
      </c>
      <c r="AK16" s="50"/>
      <c r="AL16" s="50"/>
      <c r="AM16" s="50"/>
      <c r="AN16" s="51">
        <v>7.59</v>
      </c>
      <c r="AO16" s="51"/>
      <c r="AP16" s="7">
        <v>7.6</v>
      </c>
      <c r="AQ16" s="7">
        <v>67662463.27</v>
      </c>
      <c r="AR16" s="18">
        <f>SUM(AR5:AR15)</f>
        <v>5711400</v>
      </c>
    </row>
    <row r="17" spans="1:44" ht="15">
      <c r="A17" s="39" t="s">
        <v>37</v>
      </c>
      <c r="B17" s="39"/>
      <c r="C17" s="39"/>
      <c r="D17" s="40" t="s">
        <v>38</v>
      </c>
      <c r="E17" s="40"/>
      <c r="F17" s="40"/>
      <c r="G17" s="39" t="s">
        <v>39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52">
        <v>5000</v>
      </c>
      <c r="AE17" s="52"/>
      <c r="AF17" s="52"/>
      <c r="AG17" s="52"/>
      <c r="AH17" s="52">
        <v>5000</v>
      </c>
      <c r="AI17" s="52"/>
      <c r="AJ17" s="52">
        <v>0</v>
      </c>
      <c r="AK17" s="52"/>
      <c r="AL17" s="52"/>
      <c r="AM17" s="52"/>
      <c r="AN17" s="53">
        <v>0</v>
      </c>
      <c r="AO17" s="53"/>
      <c r="AP17" s="5">
        <v>0</v>
      </c>
      <c r="AQ17" s="5">
        <v>5000</v>
      </c>
      <c r="AR17" s="17">
        <v>5000</v>
      </c>
    </row>
    <row r="18" spans="1:44" ht="18" thickBot="1">
      <c r="A18" s="37" t="s">
        <v>37</v>
      </c>
      <c r="B18" s="37"/>
      <c r="C18" s="37"/>
      <c r="D18" s="38" t="s">
        <v>40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50">
        <v>5000</v>
      </c>
      <c r="AE18" s="50"/>
      <c r="AF18" s="50"/>
      <c r="AG18" s="50"/>
      <c r="AH18" s="50">
        <v>5000</v>
      </c>
      <c r="AI18" s="50"/>
      <c r="AJ18" s="50">
        <v>0</v>
      </c>
      <c r="AK18" s="50"/>
      <c r="AL18" s="50"/>
      <c r="AM18" s="50"/>
      <c r="AN18" s="51">
        <v>0</v>
      </c>
      <c r="AO18" s="51"/>
      <c r="AP18" s="7">
        <v>0</v>
      </c>
      <c r="AQ18" s="7">
        <v>5000</v>
      </c>
      <c r="AR18" s="18">
        <f>SUM(AR17)</f>
        <v>5000</v>
      </c>
    </row>
    <row r="19" spans="1:44" ht="15">
      <c r="A19" s="39" t="s">
        <v>41</v>
      </c>
      <c r="B19" s="39"/>
      <c r="C19" s="39"/>
      <c r="D19" s="40" t="s">
        <v>42</v>
      </c>
      <c r="E19" s="40"/>
      <c r="F19" s="40"/>
      <c r="G19" s="39" t="s">
        <v>43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52">
        <v>60000</v>
      </c>
      <c r="AE19" s="52"/>
      <c r="AF19" s="52"/>
      <c r="AG19" s="52"/>
      <c r="AH19" s="52">
        <v>60000</v>
      </c>
      <c r="AI19" s="52"/>
      <c r="AJ19" s="52">
        <v>24696</v>
      </c>
      <c r="AK19" s="52"/>
      <c r="AL19" s="52"/>
      <c r="AM19" s="52"/>
      <c r="AN19" s="53">
        <v>41.16</v>
      </c>
      <c r="AO19" s="53"/>
      <c r="AP19" s="5">
        <v>41.16</v>
      </c>
      <c r="AQ19" s="5">
        <v>35304</v>
      </c>
      <c r="AR19" s="17">
        <v>25000</v>
      </c>
    </row>
    <row r="20" spans="1:44" ht="15.75" thickBot="1">
      <c r="A20" s="37" t="s">
        <v>41</v>
      </c>
      <c r="B20" s="37"/>
      <c r="C20" s="37"/>
      <c r="D20" s="38" t="s">
        <v>44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50">
        <v>60000</v>
      </c>
      <c r="AE20" s="50"/>
      <c r="AF20" s="50"/>
      <c r="AG20" s="50"/>
      <c r="AH20" s="50">
        <v>60000</v>
      </c>
      <c r="AI20" s="50"/>
      <c r="AJ20" s="50">
        <v>24696</v>
      </c>
      <c r="AK20" s="50"/>
      <c r="AL20" s="50"/>
      <c r="AM20" s="50"/>
      <c r="AN20" s="51">
        <v>41.16</v>
      </c>
      <c r="AO20" s="51"/>
      <c r="AP20" s="7">
        <v>41.16</v>
      </c>
      <c r="AQ20" s="7">
        <v>35304</v>
      </c>
      <c r="AR20" s="19">
        <f>SUM(AR19)</f>
        <v>25000</v>
      </c>
    </row>
    <row r="21" spans="1:44" ht="15">
      <c r="A21" s="39" t="s">
        <v>45</v>
      </c>
      <c r="B21" s="39"/>
      <c r="C21" s="39"/>
      <c r="D21" s="40" t="s">
        <v>46</v>
      </c>
      <c r="E21" s="40"/>
      <c r="F21" s="40"/>
      <c r="G21" s="39" t="s">
        <v>47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52">
        <v>1000</v>
      </c>
      <c r="AE21" s="52"/>
      <c r="AF21" s="52"/>
      <c r="AG21" s="52"/>
      <c r="AH21" s="52">
        <v>1000</v>
      </c>
      <c r="AI21" s="52"/>
      <c r="AJ21" s="52">
        <v>1000</v>
      </c>
      <c r="AK21" s="52"/>
      <c r="AL21" s="52"/>
      <c r="AM21" s="52"/>
      <c r="AN21" s="53">
        <v>100</v>
      </c>
      <c r="AO21" s="53"/>
      <c r="AP21" s="5">
        <v>100</v>
      </c>
      <c r="AQ21" s="5">
        <v>0</v>
      </c>
      <c r="AR21" s="17">
        <v>1000</v>
      </c>
    </row>
    <row r="22" spans="1:44" ht="17.25">
      <c r="A22" s="37" t="s">
        <v>45</v>
      </c>
      <c r="B22" s="37"/>
      <c r="C22" s="37"/>
      <c r="D22" s="38" t="s">
        <v>48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50">
        <v>1000</v>
      </c>
      <c r="AE22" s="50"/>
      <c r="AF22" s="50"/>
      <c r="AG22" s="50"/>
      <c r="AH22" s="50">
        <v>1000</v>
      </c>
      <c r="AI22" s="50"/>
      <c r="AJ22" s="50">
        <v>1000</v>
      </c>
      <c r="AK22" s="50"/>
      <c r="AL22" s="50"/>
      <c r="AM22" s="50"/>
      <c r="AN22" s="51">
        <v>100</v>
      </c>
      <c r="AO22" s="51"/>
      <c r="AP22" s="7">
        <v>100</v>
      </c>
      <c r="AQ22" s="7">
        <v>0</v>
      </c>
      <c r="AR22" s="18">
        <f>SUM(AR21)</f>
        <v>1000</v>
      </c>
    </row>
    <row r="23" spans="1:44" ht="15">
      <c r="A23" s="41" t="s">
        <v>49</v>
      </c>
      <c r="B23" s="41"/>
      <c r="C23" s="41"/>
      <c r="D23" s="42" t="s">
        <v>42</v>
      </c>
      <c r="E23" s="42"/>
      <c r="F23" s="42"/>
      <c r="G23" s="41" t="s">
        <v>43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54">
        <v>300000</v>
      </c>
      <c r="AE23" s="54"/>
      <c r="AF23" s="54"/>
      <c r="AG23" s="54"/>
      <c r="AH23" s="54">
        <v>300000</v>
      </c>
      <c r="AI23" s="54"/>
      <c r="AJ23" s="54">
        <v>208952.6</v>
      </c>
      <c r="AK23" s="54"/>
      <c r="AL23" s="54"/>
      <c r="AM23" s="54"/>
      <c r="AN23" s="55">
        <v>69.65</v>
      </c>
      <c r="AO23" s="55"/>
      <c r="AP23" s="5">
        <v>69.65</v>
      </c>
      <c r="AQ23" s="5">
        <v>91047.4</v>
      </c>
      <c r="AR23" s="17">
        <v>260000</v>
      </c>
    </row>
    <row r="24" spans="1:44" ht="18" thickBot="1">
      <c r="A24" s="37" t="s">
        <v>49</v>
      </c>
      <c r="B24" s="37"/>
      <c r="C24" s="37"/>
      <c r="D24" s="38" t="s">
        <v>50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50">
        <v>300000</v>
      </c>
      <c r="AE24" s="50"/>
      <c r="AF24" s="50"/>
      <c r="AG24" s="50"/>
      <c r="AH24" s="50">
        <v>300000</v>
      </c>
      <c r="AI24" s="50"/>
      <c r="AJ24" s="50">
        <v>208952.6</v>
      </c>
      <c r="AK24" s="50"/>
      <c r="AL24" s="50"/>
      <c r="AM24" s="50"/>
      <c r="AN24" s="51">
        <v>69.65</v>
      </c>
      <c r="AO24" s="51"/>
      <c r="AP24" s="7">
        <v>69.65</v>
      </c>
      <c r="AQ24" s="7">
        <v>91047.4</v>
      </c>
      <c r="AR24" s="18">
        <f>SUM(AR23)</f>
        <v>260000</v>
      </c>
    </row>
    <row r="25" spans="1:44" ht="15">
      <c r="A25" s="39" t="s">
        <v>54</v>
      </c>
      <c r="B25" s="39"/>
      <c r="C25" s="39"/>
      <c r="D25" s="40" t="s">
        <v>46</v>
      </c>
      <c r="E25" s="40"/>
      <c r="F25" s="40"/>
      <c r="G25" s="39" t="s">
        <v>47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52">
        <v>25000</v>
      </c>
      <c r="AE25" s="52"/>
      <c r="AF25" s="52"/>
      <c r="AG25" s="52"/>
      <c r="AH25" s="52">
        <v>25000</v>
      </c>
      <c r="AI25" s="52"/>
      <c r="AJ25" s="52">
        <v>30447</v>
      </c>
      <c r="AK25" s="52"/>
      <c r="AL25" s="52"/>
      <c r="AM25" s="52"/>
      <c r="AN25" s="53">
        <v>121.78</v>
      </c>
      <c r="AO25" s="53"/>
      <c r="AP25" s="5">
        <v>121.78</v>
      </c>
      <c r="AQ25" s="6">
        <v>-5447</v>
      </c>
      <c r="AR25" s="17">
        <v>30000</v>
      </c>
    </row>
    <row r="26" spans="1:44" ht="15">
      <c r="A26" s="37" t="s">
        <v>54</v>
      </c>
      <c r="B26" s="37"/>
      <c r="C26" s="37"/>
      <c r="D26" s="38" t="s">
        <v>55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50">
        <v>25000</v>
      </c>
      <c r="AE26" s="50"/>
      <c r="AF26" s="50"/>
      <c r="AG26" s="50"/>
      <c r="AH26" s="50">
        <v>25000</v>
      </c>
      <c r="AI26" s="50"/>
      <c r="AJ26" s="50">
        <v>30447</v>
      </c>
      <c r="AK26" s="50"/>
      <c r="AL26" s="50"/>
      <c r="AM26" s="50"/>
      <c r="AN26" s="51">
        <v>121.78</v>
      </c>
      <c r="AO26" s="51"/>
      <c r="AP26" s="7">
        <v>121.78</v>
      </c>
      <c r="AQ26" s="8">
        <v>-5447</v>
      </c>
      <c r="AR26" s="19">
        <f>SUM(AR25)</f>
        <v>30000</v>
      </c>
    </row>
    <row r="27" spans="1:44" ht="15">
      <c r="A27" s="41" t="s">
        <v>56</v>
      </c>
      <c r="B27" s="41"/>
      <c r="C27" s="41"/>
      <c r="D27" s="42" t="s">
        <v>46</v>
      </c>
      <c r="E27" s="42"/>
      <c r="F27" s="42"/>
      <c r="G27" s="41" t="s">
        <v>47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54">
        <v>100000</v>
      </c>
      <c r="AE27" s="54"/>
      <c r="AF27" s="54"/>
      <c r="AG27" s="54"/>
      <c r="AH27" s="54">
        <v>110000</v>
      </c>
      <c r="AI27" s="54"/>
      <c r="AJ27" s="54">
        <v>114105</v>
      </c>
      <c r="AK27" s="54"/>
      <c r="AL27" s="54"/>
      <c r="AM27" s="54"/>
      <c r="AN27" s="55">
        <v>114.1</v>
      </c>
      <c r="AO27" s="55"/>
      <c r="AP27" s="5">
        <v>103.73</v>
      </c>
      <c r="AQ27" s="6">
        <v>-4105</v>
      </c>
      <c r="AR27" s="17">
        <v>100000</v>
      </c>
    </row>
    <row r="28" spans="1:44" ht="15">
      <c r="A28" s="37" t="s">
        <v>56</v>
      </c>
      <c r="B28" s="37"/>
      <c r="C28" s="37"/>
      <c r="D28" s="38" t="s">
        <v>57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50">
        <v>100000</v>
      </c>
      <c r="AE28" s="50"/>
      <c r="AF28" s="50"/>
      <c r="AG28" s="50"/>
      <c r="AH28" s="50">
        <v>110000</v>
      </c>
      <c r="AI28" s="50"/>
      <c r="AJ28" s="50">
        <v>114105</v>
      </c>
      <c r="AK28" s="50"/>
      <c r="AL28" s="50"/>
      <c r="AM28" s="50"/>
      <c r="AN28" s="51">
        <v>114.1</v>
      </c>
      <c r="AO28" s="51"/>
      <c r="AP28" s="7">
        <v>103.73</v>
      </c>
      <c r="AQ28" s="8">
        <v>-4105</v>
      </c>
      <c r="AR28" s="19">
        <f>SUM(AR27)</f>
        <v>100000</v>
      </c>
    </row>
    <row r="29" spans="1:44" ht="15">
      <c r="A29" s="41" t="s">
        <v>60</v>
      </c>
      <c r="B29" s="41"/>
      <c r="C29" s="41"/>
      <c r="D29" s="42" t="s">
        <v>61</v>
      </c>
      <c r="E29" s="42"/>
      <c r="F29" s="42"/>
      <c r="G29" s="41" t="s">
        <v>62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54">
        <v>0</v>
      </c>
      <c r="AE29" s="54"/>
      <c r="AF29" s="54"/>
      <c r="AG29" s="54"/>
      <c r="AH29" s="54">
        <v>4000</v>
      </c>
      <c r="AI29" s="54"/>
      <c r="AJ29" s="54">
        <v>4000</v>
      </c>
      <c r="AK29" s="54"/>
      <c r="AL29" s="54"/>
      <c r="AM29" s="54"/>
      <c r="AN29" s="55">
        <v>0</v>
      </c>
      <c r="AO29" s="55"/>
      <c r="AP29" s="5">
        <v>100</v>
      </c>
      <c r="AQ29" s="5">
        <v>0</v>
      </c>
      <c r="AR29" s="17">
        <v>4000</v>
      </c>
    </row>
    <row r="30" spans="1:44" ht="15">
      <c r="A30" s="33" t="s">
        <v>60</v>
      </c>
      <c r="B30" s="33"/>
      <c r="C30" s="33"/>
      <c r="D30" s="34" t="s">
        <v>63</v>
      </c>
      <c r="E30" s="34"/>
      <c r="F30" s="34"/>
      <c r="G30" s="33" t="s">
        <v>64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48">
        <v>190000</v>
      </c>
      <c r="AE30" s="48"/>
      <c r="AF30" s="48"/>
      <c r="AG30" s="48"/>
      <c r="AH30" s="48">
        <v>190000</v>
      </c>
      <c r="AI30" s="48"/>
      <c r="AJ30" s="48">
        <v>150000</v>
      </c>
      <c r="AK30" s="48"/>
      <c r="AL30" s="48"/>
      <c r="AM30" s="48"/>
      <c r="AN30" s="49">
        <v>78.94</v>
      </c>
      <c r="AO30" s="49"/>
      <c r="AP30" s="5">
        <v>78.94</v>
      </c>
      <c r="AQ30" s="5">
        <v>40000</v>
      </c>
      <c r="AR30" s="17">
        <v>150000</v>
      </c>
    </row>
    <row r="31" spans="1:44" ht="15">
      <c r="A31" s="33" t="s">
        <v>60</v>
      </c>
      <c r="B31" s="33"/>
      <c r="C31" s="33"/>
      <c r="D31" s="34" t="s">
        <v>51</v>
      </c>
      <c r="E31" s="34"/>
      <c r="F31" s="34"/>
      <c r="G31" s="33" t="s">
        <v>65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48">
        <v>6720000</v>
      </c>
      <c r="AE31" s="48"/>
      <c r="AF31" s="48"/>
      <c r="AG31" s="48"/>
      <c r="AH31" s="48">
        <v>6720000</v>
      </c>
      <c r="AI31" s="48"/>
      <c r="AJ31" s="48">
        <v>5600</v>
      </c>
      <c r="AK31" s="48"/>
      <c r="AL31" s="48"/>
      <c r="AM31" s="48"/>
      <c r="AN31" s="49">
        <v>0.08</v>
      </c>
      <c r="AO31" s="49"/>
      <c r="AP31" s="5">
        <v>0.08</v>
      </c>
      <c r="AQ31" s="5">
        <v>6714400</v>
      </c>
      <c r="AR31" s="17">
        <v>10000000</v>
      </c>
    </row>
    <row r="32" spans="1:44" ht="15.75" thickBot="1">
      <c r="A32" s="37" t="s">
        <v>60</v>
      </c>
      <c r="B32" s="37"/>
      <c r="C32" s="37"/>
      <c r="D32" s="38" t="s">
        <v>66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50">
        <v>6910000</v>
      </c>
      <c r="AE32" s="50"/>
      <c r="AF32" s="50"/>
      <c r="AG32" s="50"/>
      <c r="AH32" s="50">
        <v>6914000</v>
      </c>
      <c r="AI32" s="50"/>
      <c r="AJ32" s="50">
        <v>159600</v>
      </c>
      <c r="AK32" s="50"/>
      <c r="AL32" s="50"/>
      <c r="AM32" s="50"/>
      <c r="AN32" s="51">
        <v>2.3</v>
      </c>
      <c r="AO32" s="51"/>
      <c r="AP32" s="7">
        <v>2.3</v>
      </c>
      <c r="AQ32" s="7">
        <v>6754400</v>
      </c>
      <c r="AR32" s="19">
        <f>SUM(AR29:AR31)</f>
        <v>10154000</v>
      </c>
    </row>
    <row r="33" spans="1:44" ht="15">
      <c r="A33" s="39" t="s">
        <v>67</v>
      </c>
      <c r="B33" s="39"/>
      <c r="C33" s="39"/>
      <c r="D33" s="40" t="s">
        <v>68</v>
      </c>
      <c r="E33" s="40"/>
      <c r="F33" s="40"/>
      <c r="G33" s="39" t="s">
        <v>69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52">
        <v>6000</v>
      </c>
      <c r="AE33" s="52"/>
      <c r="AF33" s="52"/>
      <c r="AG33" s="52"/>
      <c r="AH33" s="52">
        <v>6000</v>
      </c>
      <c r="AI33" s="52"/>
      <c r="AJ33" s="52">
        <v>900</v>
      </c>
      <c r="AK33" s="52"/>
      <c r="AL33" s="52"/>
      <c r="AM33" s="52"/>
      <c r="AN33" s="53">
        <v>15</v>
      </c>
      <c r="AO33" s="53"/>
      <c r="AP33" s="5">
        <v>15</v>
      </c>
      <c r="AQ33" s="5">
        <v>5100</v>
      </c>
      <c r="AR33" s="17">
        <v>1000</v>
      </c>
    </row>
    <row r="34" spans="1:44" ht="15">
      <c r="A34" s="37" t="s">
        <v>67</v>
      </c>
      <c r="B34" s="37"/>
      <c r="C34" s="37"/>
      <c r="D34" s="38" t="s">
        <v>70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50">
        <v>6000</v>
      </c>
      <c r="AE34" s="50"/>
      <c r="AF34" s="50"/>
      <c r="AG34" s="50"/>
      <c r="AH34" s="50">
        <v>6000</v>
      </c>
      <c r="AI34" s="50"/>
      <c r="AJ34" s="50">
        <v>900</v>
      </c>
      <c r="AK34" s="50"/>
      <c r="AL34" s="50"/>
      <c r="AM34" s="50"/>
      <c r="AN34" s="51">
        <v>15</v>
      </c>
      <c r="AO34" s="51"/>
      <c r="AP34" s="7">
        <v>15</v>
      </c>
      <c r="AQ34" s="7">
        <v>5100</v>
      </c>
      <c r="AR34" s="19">
        <f>SUM(AR33)</f>
        <v>1000</v>
      </c>
    </row>
    <row r="35" spans="1:44" ht="15">
      <c r="A35" s="41" t="s">
        <v>71</v>
      </c>
      <c r="B35" s="41"/>
      <c r="C35" s="41"/>
      <c r="D35" s="42" t="s">
        <v>72</v>
      </c>
      <c r="E35" s="42"/>
      <c r="F35" s="42"/>
      <c r="G35" s="41" t="s">
        <v>73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54">
        <v>47000</v>
      </c>
      <c r="AE35" s="54"/>
      <c r="AF35" s="54"/>
      <c r="AG35" s="54"/>
      <c r="AH35" s="54">
        <v>47000</v>
      </c>
      <c r="AI35" s="54"/>
      <c r="AJ35" s="54">
        <v>22909.5</v>
      </c>
      <c r="AK35" s="54"/>
      <c r="AL35" s="54"/>
      <c r="AM35" s="54"/>
      <c r="AN35" s="55">
        <v>48.74</v>
      </c>
      <c r="AO35" s="55"/>
      <c r="AP35" s="5">
        <v>48.74</v>
      </c>
      <c r="AQ35" s="5">
        <v>24090.5</v>
      </c>
      <c r="AR35" s="17">
        <v>40000</v>
      </c>
    </row>
    <row r="36" spans="1:44" ht="15.75" thickBot="1">
      <c r="A36" s="37" t="s">
        <v>71</v>
      </c>
      <c r="B36" s="37"/>
      <c r="C36" s="37"/>
      <c r="D36" s="38" t="s">
        <v>74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50">
        <v>47000</v>
      </c>
      <c r="AE36" s="50"/>
      <c r="AF36" s="50"/>
      <c r="AG36" s="50"/>
      <c r="AH36" s="50">
        <v>47000</v>
      </c>
      <c r="AI36" s="50"/>
      <c r="AJ36" s="50">
        <v>22909.5</v>
      </c>
      <c r="AK36" s="50"/>
      <c r="AL36" s="50"/>
      <c r="AM36" s="50"/>
      <c r="AN36" s="51">
        <v>48.74</v>
      </c>
      <c r="AO36" s="51"/>
      <c r="AP36" s="7">
        <v>48.74</v>
      </c>
      <c r="AQ36" s="7">
        <v>24090.5</v>
      </c>
      <c r="AR36" s="19">
        <f>SUM(AR35)</f>
        <v>40000</v>
      </c>
    </row>
    <row r="37" spans="1:44" ht="15">
      <c r="A37" s="39" t="s">
        <v>75</v>
      </c>
      <c r="B37" s="39"/>
      <c r="C37" s="39"/>
      <c r="D37" s="40" t="s">
        <v>42</v>
      </c>
      <c r="E37" s="40"/>
      <c r="F37" s="40"/>
      <c r="G37" s="39" t="s">
        <v>43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52">
        <v>100000</v>
      </c>
      <c r="AE37" s="52"/>
      <c r="AF37" s="52"/>
      <c r="AG37" s="52"/>
      <c r="AH37" s="52">
        <v>100000</v>
      </c>
      <c r="AI37" s="52"/>
      <c r="AJ37" s="52">
        <v>29379.8</v>
      </c>
      <c r="AK37" s="52"/>
      <c r="AL37" s="52"/>
      <c r="AM37" s="52"/>
      <c r="AN37" s="53">
        <v>29.37</v>
      </c>
      <c r="AO37" s="53"/>
      <c r="AP37" s="5">
        <v>29.37</v>
      </c>
      <c r="AQ37" s="5">
        <v>70620.2</v>
      </c>
      <c r="AR37" s="17">
        <v>30000</v>
      </c>
    </row>
    <row r="38" spans="1:44" ht="15">
      <c r="A38" s="33" t="s">
        <v>75</v>
      </c>
      <c r="B38" s="33"/>
      <c r="C38" s="33"/>
      <c r="D38" s="34" t="s">
        <v>49</v>
      </c>
      <c r="E38" s="34"/>
      <c r="F38" s="34"/>
      <c r="G38" s="33" t="s">
        <v>52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48">
        <v>100000</v>
      </c>
      <c r="AE38" s="48"/>
      <c r="AF38" s="48"/>
      <c r="AG38" s="48"/>
      <c r="AH38" s="48">
        <v>100000</v>
      </c>
      <c r="AI38" s="48"/>
      <c r="AJ38" s="48">
        <v>100000</v>
      </c>
      <c r="AK38" s="48"/>
      <c r="AL38" s="48"/>
      <c r="AM38" s="48"/>
      <c r="AN38" s="49">
        <v>100</v>
      </c>
      <c r="AO38" s="49"/>
      <c r="AP38" s="5">
        <v>100</v>
      </c>
      <c r="AQ38" s="5">
        <v>0</v>
      </c>
      <c r="AR38" s="17">
        <v>100000</v>
      </c>
    </row>
    <row r="39" spans="1:44" ht="15.75" thickBot="1">
      <c r="A39" s="37" t="s">
        <v>75</v>
      </c>
      <c r="B39" s="37"/>
      <c r="C39" s="37"/>
      <c r="D39" s="38" t="s">
        <v>76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50">
        <v>200000</v>
      </c>
      <c r="AE39" s="50"/>
      <c r="AF39" s="50"/>
      <c r="AG39" s="50"/>
      <c r="AH39" s="50">
        <v>200650</v>
      </c>
      <c r="AI39" s="50"/>
      <c r="AJ39" s="50">
        <v>130021.8</v>
      </c>
      <c r="AK39" s="50"/>
      <c r="AL39" s="50"/>
      <c r="AM39" s="50"/>
      <c r="AN39" s="51">
        <v>65.01</v>
      </c>
      <c r="AO39" s="51"/>
      <c r="AP39" s="7">
        <v>64.8</v>
      </c>
      <c r="AQ39" s="7">
        <v>70628.2</v>
      </c>
      <c r="AR39" s="19">
        <f>SUM(AR37:AR38)</f>
        <v>130000</v>
      </c>
    </row>
    <row r="40" spans="1:44" ht="15">
      <c r="A40" s="39" t="s">
        <v>77</v>
      </c>
      <c r="B40" s="39"/>
      <c r="C40" s="39"/>
      <c r="D40" s="40" t="s">
        <v>78</v>
      </c>
      <c r="E40" s="40"/>
      <c r="F40" s="40"/>
      <c r="G40" s="39" t="s">
        <v>79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52">
        <v>90000</v>
      </c>
      <c r="AE40" s="52"/>
      <c r="AF40" s="52"/>
      <c r="AG40" s="52"/>
      <c r="AH40" s="52">
        <v>90000</v>
      </c>
      <c r="AI40" s="52"/>
      <c r="AJ40" s="52">
        <v>46217.12</v>
      </c>
      <c r="AK40" s="52"/>
      <c r="AL40" s="52"/>
      <c r="AM40" s="52"/>
      <c r="AN40" s="53">
        <v>51.35</v>
      </c>
      <c r="AO40" s="53"/>
      <c r="AP40" s="5">
        <v>51.35</v>
      </c>
      <c r="AQ40" s="5">
        <v>43782.88</v>
      </c>
      <c r="AR40" s="17">
        <v>50000</v>
      </c>
    </row>
    <row r="41" spans="1:44" ht="15.75" thickBot="1">
      <c r="A41" s="37" t="s">
        <v>77</v>
      </c>
      <c r="B41" s="37"/>
      <c r="C41" s="37"/>
      <c r="D41" s="38" t="s">
        <v>80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50">
        <v>90000</v>
      </c>
      <c r="AE41" s="50"/>
      <c r="AF41" s="50"/>
      <c r="AG41" s="50"/>
      <c r="AH41" s="50">
        <v>90000</v>
      </c>
      <c r="AI41" s="50"/>
      <c r="AJ41" s="50">
        <v>46217.12</v>
      </c>
      <c r="AK41" s="50"/>
      <c r="AL41" s="50"/>
      <c r="AM41" s="50"/>
      <c r="AN41" s="51">
        <v>51.35</v>
      </c>
      <c r="AO41" s="51"/>
      <c r="AP41" s="7">
        <v>51.35</v>
      </c>
      <c r="AQ41" s="7">
        <v>43782.88</v>
      </c>
      <c r="AR41" s="19">
        <f>SUM(AR40)</f>
        <v>50000</v>
      </c>
    </row>
    <row r="42" spans="1:44" s="26" customFormat="1" ht="19.5" thickBot="1">
      <c r="A42" s="46" t="s">
        <v>81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56">
        <v>81110400</v>
      </c>
      <c r="AE42" s="56"/>
      <c r="AF42" s="56"/>
      <c r="AG42" s="56"/>
      <c r="AH42" s="56">
        <v>81030904</v>
      </c>
      <c r="AI42" s="56"/>
      <c r="AJ42" s="56">
        <v>6311375.75</v>
      </c>
      <c r="AK42" s="56"/>
      <c r="AL42" s="56"/>
      <c r="AM42" s="56"/>
      <c r="AN42" s="57">
        <v>7.78</v>
      </c>
      <c r="AO42" s="57"/>
      <c r="AP42" s="24">
        <v>7.78</v>
      </c>
      <c r="AQ42" s="24">
        <v>74719528.25</v>
      </c>
      <c r="AR42" s="25">
        <f>SUM(AR16+AR18+AR20+AR22+AR24+AR26+AR28+AR32+AR34+AR36)</f>
        <v>16327400</v>
      </c>
    </row>
    <row r="43" spans="1:43" ht="15.75" thickBo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9"/>
      <c r="AO43" s="9"/>
      <c r="AP43" s="9"/>
      <c r="AQ43" s="9"/>
    </row>
    <row r="44" spans="1:43" ht="16.5" thickBot="1">
      <c r="A44" s="35" t="s">
        <v>82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5">
      <c r="A45" s="36" t="s">
        <v>0</v>
      </c>
      <c r="B45" s="36"/>
      <c r="C45" s="36"/>
      <c r="D45" s="36" t="s">
        <v>1</v>
      </c>
      <c r="E45" s="36"/>
      <c r="F45" s="36"/>
      <c r="G45" s="36" t="s">
        <v>2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7" t="s">
        <v>3</v>
      </c>
      <c r="AE45" s="47"/>
      <c r="AF45" s="47"/>
      <c r="AG45" s="47"/>
      <c r="AH45" s="47" t="s">
        <v>4</v>
      </c>
      <c r="AI45" s="47"/>
      <c r="AJ45" s="47" t="s">
        <v>5</v>
      </c>
      <c r="AK45" s="47"/>
      <c r="AL45" s="47"/>
      <c r="AM45" s="47"/>
      <c r="AN45" s="47"/>
      <c r="AO45" s="47"/>
      <c r="AP45" s="4"/>
      <c r="AQ45" s="4"/>
    </row>
    <row r="46" spans="1:43" ht="19.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58" t="s">
        <v>6</v>
      </c>
      <c r="AE46" s="58"/>
      <c r="AF46" s="58"/>
      <c r="AG46" s="58"/>
      <c r="AH46" s="58" t="s">
        <v>7</v>
      </c>
      <c r="AI46" s="58"/>
      <c r="AJ46" s="58" t="s">
        <v>8</v>
      </c>
      <c r="AK46" s="58"/>
      <c r="AL46" s="58"/>
      <c r="AM46" s="58"/>
      <c r="AN46" s="58" t="s">
        <v>9</v>
      </c>
      <c r="AO46" s="58"/>
      <c r="AP46" s="3" t="s">
        <v>10</v>
      </c>
      <c r="AQ46" s="3" t="s">
        <v>11</v>
      </c>
    </row>
    <row r="47" spans="1:43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4" ht="15">
      <c r="A48" s="33" t="s">
        <v>83</v>
      </c>
      <c r="B48" s="33"/>
      <c r="C48" s="33"/>
      <c r="D48" s="34" t="s">
        <v>84</v>
      </c>
      <c r="E48" s="34"/>
      <c r="F48" s="34"/>
      <c r="G48" s="33" t="s">
        <v>85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48">
        <v>0</v>
      </c>
      <c r="AE48" s="48"/>
      <c r="AF48" s="48"/>
      <c r="AG48" s="48"/>
      <c r="AH48" s="48">
        <v>4400</v>
      </c>
      <c r="AI48" s="48"/>
      <c r="AJ48" s="48">
        <v>4400</v>
      </c>
      <c r="AK48" s="48"/>
      <c r="AL48" s="48"/>
      <c r="AM48" s="48"/>
      <c r="AN48" s="49">
        <v>0</v>
      </c>
      <c r="AO48" s="49"/>
      <c r="AP48" s="5">
        <v>100</v>
      </c>
      <c r="AQ48" s="5">
        <v>0</v>
      </c>
      <c r="AR48" s="17">
        <v>5000</v>
      </c>
    </row>
    <row r="49" spans="1:44" ht="15">
      <c r="A49" s="37" t="s">
        <v>83</v>
      </c>
      <c r="B49" s="37"/>
      <c r="C49" s="37"/>
      <c r="D49" s="38" t="s">
        <v>86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50">
        <v>0</v>
      </c>
      <c r="AE49" s="50"/>
      <c r="AF49" s="50"/>
      <c r="AG49" s="50"/>
      <c r="AH49" s="50">
        <v>4400</v>
      </c>
      <c r="AI49" s="50"/>
      <c r="AJ49" s="50">
        <v>4400</v>
      </c>
      <c r="AK49" s="50"/>
      <c r="AL49" s="50"/>
      <c r="AM49" s="50"/>
      <c r="AN49" s="51">
        <v>0</v>
      </c>
      <c r="AO49" s="51"/>
      <c r="AP49" s="7">
        <v>100</v>
      </c>
      <c r="AQ49" s="7">
        <v>0</v>
      </c>
      <c r="AR49" s="19">
        <f>SUM(AR48)</f>
        <v>5000</v>
      </c>
    </row>
    <row r="50" spans="1:44" ht="15">
      <c r="A50" s="33" t="s">
        <v>41</v>
      </c>
      <c r="B50" s="33"/>
      <c r="C50" s="33"/>
      <c r="D50" s="34" t="s">
        <v>89</v>
      </c>
      <c r="E50" s="34"/>
      <c r="F50" s="34"/>
      <c r="G50" s="33" t="s">
        <v>90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48">
        <v>0</v>
      </c>
      <c r="AE50" s="48"/>
      <c r="AF50" s="48"/>
      <c r="AG50" s="48"/>
      <c r="AH50" s="48">
        <v>26000</v>
      </c>
      <c r="AI50" s="48"/>
      <c r="AJ50" s="48">
        <v>25978</v>
      </c>
      <c r="AK50" s="48"/>
      <c r="AL50" s="48"/>
      <c r="AM50" s="48"/>
      <c r="AN50" s="49">
        <v>0</v>
      </c>
      <c r="AO50" s="49"/>
      <c r="AP50" s="5">
        <v>99.91</v>
      </c>
      <c r="AQ50" s="5">
        <v>22</v>
      </c>
      <c r="AR50" s="17">
        <v>30000</v>
      </c>
    </row>
    <row r="51" spans="1:44" ht="15">
      <c r="A51" s="33" t="s">
        <v>41</v>
      </c>
      <c r="B51" s="33"/>
      <c r="C51" s="33"/>
      <c r="D51" s="34" t="s">
        <v>84</v>
      </c>
      <c r="E51" s="34"/>
      <c r="F51" s="34"/>
      <c r="G51" s="33" t="s">
        <v>85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48">
        <v>0</v>
      </c>
      <c r="AE51" s="48"/>
      <c r="AF51" s="48"/>
      <c r="AG51" s="48"/>
      <c r="AH51" s="48">
        <v>59000</v>
      </c>
      <c r="AI51" s="48"/>
      <c r="AJ51" s="48">
        <v>58160.2</v>
      </c>
      <c r="AK51" s="48"/>
      <c r="AL51" s="48"/>
      <c r="AM51" s="48"/>
      <c r="AN51" s="49">
        <v>0</v>
      </c>
      <c r="AO51" s="49"/>
      <c r="AP51" s="5">
        <v>98.57</v>
      </c>
      <c r="AQ51" s="5">
        <v>839.8</v>
      </c>
      <c r="AR51" s="17">
        <v>150000</v>
      </c>
    </row>
    <row r="52" spans="1:44" ht="17.25">
      <c r="A52" s="37" t="s">
        <v>41</v>
      </c>
      <c r="B52" s="37"/>
      <c r="C52" s="37"/>
      <c r="D52" s="38" t="s">
        <v>44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50">
        <v>0</v>
      </c>
      <c r="AE52" s="50"/>
      <c r="AF52" s="50"/>
      <c r="AG52" s="50"/>
      <c r="AH52" s="50">
        <v>91500</v>
      </c>
      <c r="AI52" s="50"/>
      <c r="AJ52" s="50">
        <v>90565.2</v>
      </c>
      <c r="AK52" s="50"/>
      <c r="AL52" s="50"/>
      <c r="AM52" s="50"/>
      <c r="AN52" s="51">
        <v>0</v>
      </c>
      <c r="AO52" s="51"/>
      <c r="AP52" s="7">
        <v>98.97</v>
      </c>
      <c r="AQ52" s="7">
        <v>934.8</v>
      </c>
      <c r="AR52" s="18">
        <f>SUM(AR50:AR51)</f>
        <v>180000</v>
      </c>
    </row>
    <row r="53" spans="1:44" ht="15">
      <c r="A53" s="41" t="s">
        <v>93</v>
      </c>
      <c r="B53" s="41"/>
      <c r="C53" s="41"/>
      <c r="D53" s="42" t="s">
        <v>94</v>
      </c>
      <c r="E53" s="42"/>
      <c r="F53" s="42"/>
      <c r="G53" s="41" t="s">
        <v>95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54">
        <v>100000</v>
      </c>
      <c r="AE53" s="54"/>
      <c r="AF53" s="54"/>
      <c r="AG53" s="54"/>
      <c r="AH53" s="54">
        <v>112000</v>
      </c>
      <c r="AI53" s="54"/>
      <c r="AJ53" s="54">
        <v>111919</v>
      </c>
      <c r="AK53" s="54"/>
      <c r="AL53" s="54"/>
      <c r="AM53" s="54"/>
      <c r="AN53" s="55">
        <v>111.91</v>
      </c>
      <c r="AO53" s="55"/>
      <c r="AP53" s="5">
        <v>99.92</v>
      </c>
      <c r="AQ53" s="5">
        <v>81</v>
      </c>
      <c r="AR53" s="17">
        <v>120000</v>
      </c>
    </row>
    <row r="54" spans="1:44" ht="15.75" thickBot="1">
      <c r="A54" s="37" t="s">
        <v>93</v>
      </c>
      <c r="B54" s="37"/>
      <c r="C54" s="37"/>
      <c r="D54" s="38" t="s">
        <v>96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50">
        <v>100000</v>
      </c>
      <c r="AE54" s="50"/>
      <c r="AF54" s="50"/>
      <c r="AG54" s="50"/>
      <c r="AH54" s="50">
        <v>112000</v>
      </c>
      <c r="AI54" s="50"/>
      <c r="AJ54" s="50">
        <v>111919</v>
      </c>
      <c r="AK54" s="50"/>
      <c r="AL54" s="50"/>
      <c r="AM54" s="50"/>
      <c r="AN54" s="51">
        <v>111.91</v>
      </c>
      <c r="AO54" s="51"/>
      <c r="AP54" s="7">
        <v>99.92</v>
      </c>
      <c r="AQ54" s="7">
        <v>81</v>
      </c>
      <c r="AR54" s="19">
        <f>SUM(AR53)</f>
        <v>120000</v>
      </c>
    </row>
    <row r="55" spans="1:44" ht="15">
      <c r="A55" s="39" t="s">
        <v>45</v>
      </c>
      <c r="B55" s="39"/>
      <c r="C55" s="39"/>
      <c r="D55" s="40" t="s">
        <v>97</v>
      </c>
      <c r="E55" s="40"/>
      <c r="F55" s="40"/>
      <c r="G55" s="39" t="s">
        <v>98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52">
        <v>50000</v>
      </c>
      <c r="AE55" s="52"/>
      <c r="AF55" s="52"/>
      <c r="AG55" s="52"/>
      <c r="AH55" s="52">
        <v>20000</v>
      </c>
      <c r="AI55" s="52"/>
      <c r="AJ55" s="52">
        <v>8098</v>
      </c>
      <c r="AK55" s="52"/>
      <c r="AL55" s="52"/>
      <c r="AM55" s="52"/>
      <c r="AN55" s="53">
        <v>16.19</v>
      </c>
      <c r="AO55" s="53"/>
      <c r="AP55" s="5">
        <v>40.49</v>
      </c>
      <c r="AQ55" s="5">
        <v>11902</v>
      </c>
      <c r="AR55" s="17">
        <v>50000</v>
      </c>
    </row>
    <row r="56" spans="1:44" ht="15">
      <c r="A56" s="33" t="s">
        <v>45</v>
      </c>
      <c r="B56" s="33"/>
      <c r="C56" s="33"/>
      <c r="D56" s="34" t="s">
        <v>99</v>
      </c>
      <c r="E56" s="34"/>
      <c r="F56" s="34"/>
      <c r="G56" s="33" t="s">
        <v>100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48">
        <v>4500000</v>
      </c>
      <c r="AE56" s="48"/>
      <c r="AF56" s="48"/>
      <c r="AG56" s="48"/>
      <c r="AH56" s="48">
        <v>4500000</v>
      </c>
      <c r="AI56" s="48"/>
      <c r="AJ56" s="48">
        <v>0</v>
      </c>
      <c r="AK56" s="48"/>
      <c r="AL56" s="48"/>
      <c r="AM56" s="48"/>
      <c r="AN56" s="49">
        <v>0</v>
      </c>
      <c r="AO56" s="49"/>
      <c r="AP56" s="5">
        <v>0</v>
      </c>
      <c r="AQ56" s="5">
        <v>4500000</v>
      </c>
      <c r="AR56" s="17">
        <v>5000000</v>
      </c>
    </row>
    <row r="57" spans="1:44" ht="15">
      <c r="A57" s="37" t="s">
        <v>45</v>
      </c>
      <c r="B57" s="37"/>
      <c r="C57" s="37"/>
      <c r="D57" s="38" t="s">
        <v>48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50">
        <v>4850000</v>
      </c>
      <c r="AE57" s="50"/>
      <c r="AF57" s="50"/>
      <c r="AG57" s="50"/>
      <c r="AH57" s="50">
        <v>4730000</v>
      </c>
      <c r="AI57" s="50"/>
      <c r="AJ57" s="50">
        <v>18098</v>
      </c>
      <c r="AK57" s="50"/>
      <c r="AL57" s="50"/>
      <c r="AM57" s="50"/>
      <c r="AN57" s="51">
        <v>0.37</v>
      </c>
      <c r="AO57" s="51"/>
      <c r="AP57" s="7">
        <v>0.38</v>
      </c>
      <c r="AQ57" s="7">
        <v>4711902</v>
      </c>
      <c r="AR57" s="19">
        <f>SUM(AR55:AR56)</f>
        <v>5050000</v>
      </c>
    </row>
    <row r="58" spans="1:44" ht="15">
      <c r="A58" s="33" t="s">
        <v>49</v>
      </c>
      <c r="B58" s="33"/>
      <c r="C58" s="33"/>
      <c r="D58" s="34" t="s">
        <v>89</v>
      </c>
      <c r="E58" s="34"/>
      <c r="F58" s="34"/>
      <c r="G58" s="33" t="s">
        <v>90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48">
        <v>30000</v>
      </c>
      <c r="AE58" s="48"/>
      <c r="AF58" s="48"/>
      <c r="AG58" s="48"/>
      <c r="AH58" s="48">
        <v>30000</v>
      </c>
      <c r="AI58" s="48"/>
      <c r="AJ58" s="48">
        <v>23379</v>
      </c>
      <c r="AK58" s="48"/>
      <c r="AL58" s="48"/>
      <c r="AM58" s="48"/>
      <c r="AN58" s="49">
        <v>77.93</v>
      </c>
      <c r="AO58" s="49"/>
      <c r="AP58" s="5">
        <v>77.93</v>
      </c>
      <c r="AQ58" s="5">
        <v>6621</v>
      </c>
      <c r="AR58" s="17">
        <v>30000</v>
      </c>
    </row>
    <row r="59" spans="1:44" ht="15">
      <c r="A59" s="33" t="s">
        <v>49</v>
      </c>
      <c r="B59" s="33"/>
      <c r="C59" s="33"/>
      <c r="D59" s="34" t="s">
        <v>103</v>
      </c>
      <c r="E59" s="34"/>
      <c r="F59" s="34"/>
      <c r="G59" s="33" t="s">
        <v>104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48">
        <v>200000</v>
      </c>
      <c r="AE59" s="48"/>
      <c r="AF59" s="48"/>
      <c r="AG59" s="48"/>
      <c r="AH59" s="48">
        <v>200000</v>
      </c>
      <c r="AI59" s="48"/>
      <c r="AJ59" s="48">
        <v>179638</v>
      </c>
      <c r="AK59" s="48"/>
      <c r="AL59" s="48"/>
      <c r="AM59" s="48"/>
      <c r="AN59" s="49">
        <v>89.81</v>
      </c>
      <c r="AO59" s="49"/>
      <c r="AP59" s="5">
        <v>89.81</v>
      </c>
      <c r="AQ59" s="5">
        <v>20362</v>
      </c>
      <c r="AR59" s="17">
        <v>200000</v>
      </c>
    </row>
    <row r="60" spans="1:44" ht="15">
      <c r="A60" s="33" t="s">
        <v>49</v>
      </c>
      <c r="B60" s="33"/>
      <c r="C60" s="33"/>
      <c r="D60" s="34" t="s">
        <v>105</v>
      </c>
      <c r="E60" s="34"/>
      <c r="F60" s="34"/>
      <c r="G60" s="33" t="s">
        <v>106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48">
        <v>17000</v>
      </c>
      <c r="AE60" s="48"/>
      <c r="AF60" s="48"/>
      <c r="AG60" s="48"/>
      <c r="AH60" s="48">
        <v>17000</v>
      </c>
      <c r="AI60" s="48"/>
      <c r="AJ60" s="48">
        <v>2301</v>
      </c>
      <c r="AK60" s="48"/>
      <c r="AL60" s="48"/>
      <c r="AM60" s="48"/>
      <c r="AN60" s="49">
        <v>13.53</v>
      </c>
      <c r="AO60" s="49"/>
      <c r="AP60" s="5">
        <v>13.53</v>
      </c>
      <c r="AQ60" s="5">
        <v>14699</v>
      </c>
      <c r="AR60" s="17">
        <v>3000</v>
      </c>
    </row>
    <row r="61" spans="1:44" ht="15">
      <c r="A61" s="33" t="s">
        <v>49</v>
      </c>
      <c r="B61" s="33"/>
      <c r="C61" s="33"/>
      <c r="D61" s="34" t="s">
        <v>84</v>
      </c>
      <c r="E61" s="34"/>
      <c r="F61" s="34"/>
      <c r="G61" s="33" t="s">
        <v>85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48">
        <v>0</v>
      </c>
      <c r="AE61" s="48"/>
      <c r="AF61" s="48"/>
      <c r="AG61" s="48"/>
      <c r="AH61" s="48">
        <v>46112</v>
      </c>
      <c r="AI61" s="48"/>
      <c r="AJ61" s="48">
        <v>47816</v>
      </c>
      <c r="AK61" s="48"/>
      <c r="AL61" s="48"/>
      <c r="AM61" s="48"/>
      <c r="AN61" s="49">
        <v>0</v>
      </c>
      <c r="AO61" s="49"/>
      <c r="AP61" s="5">
        <v>103.69</v>
      </c>
      <c r="AQ61" s="6">
        <v>-1704</v>
      </c>
      <c r="AR61" s="17">
        <v>60000</v>
      </c>
    </row>
    <row r="62" spans="1:44" ht="15">
      <c r="A62" s="33" t="s">
        <v>49</v>
      </c>
      <c r="B62" s="33"/>
      <c r="C62" s="33"/>
      <c r="D62" s="34" t="s">
        <v>91</v>
      </c>
      <c r="E62" s="34"/>
      <c r="F62" s="34"/>
      <c r="G62" s="33" t="s">
        <v>92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8">
        <v>43000</v>
      </c>
      <c r="AE62" s="48"/>
      <c r="AF62" s="48"/>
      <c r="AG62" s="48"/>
      <c r="AH62" s="48">
        <v>40888</v>
      </c>
      <c r="AI62" s="48"/>
      <c r="AJ62" s="48">
        <v>27877</v>
      </c>
      <c r="AK62" s="48"/>
      <c r="AL62" s="48"/>
      <c r="AM62" s="48"/>
      <c r="AN62" s="49">
        <v>64.83</v>
      </c>
      <c r="AO62" s="49"/>
      <c r="AP62" s="5">
        <v>68.17</v>
      </c>
      <c r="AQ62" s="5">
        <v>13011</v>
      </c>
      <c r="AR62" s="17">
        <v>30000</v>
      </c>
    </row>
    <row r="63" spans="1:44" ht="15">
      <c r="A63" s="33" t="s">
        <v>49</v>
      </c>
      <c r="B63" s="33"/>
      <c r="C63" s="33"/>
      <c r="D63" s="34" t="s">
        <v>224</v>
      </c>
      <c r="E63" s="34"/>
      <c r="F63" s="34"/>
      <c r="G63" s="33" t="s">
        <v>225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1"/>
      <c r="AO63" s="21"/>
      <c r="AP63" s="21"/>
      <c r="AQ63" s="21"/>
      <c r="AR63" s="17">
        <v>5146000</v>
      </c>
    </row>
    <row r="64" spans="1:44" ht="17.25">
      <c r="A64" s="37" t="s">
        <v>49</v>
      </c>
      <c r="B64" s="37"/>
      <c r="C64" s="37"/>
      <c r="D64" s="38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50">
        <v>71028000</v>
      </c>
      <c r="AE64" s="50"/>
      <c r="AF64" s="50"/>
      <c r="AG64" s="50"/>
      <c r="AH64" s="50">
        <v>71265200</v>
      </c>
      <c r="AI64" s="50"/>
      <c r="AJ64" s="50">
        <v>956561</v>
      </c>
      <c r="AK64" s="50"/>
      <c r="AL64" s="50"/>
      <c r="AM64" s="50"/>
      <c r="AN64" s="51">
        <v>1.34</v>
      </c>
      <c r="AO64" s="51"/>
      <c r="AP64" s="7">
        <v>1.34</v>
      </c>
      <c r="AQ64" s="7">
        <v>70308639</v>
      </c>
      <c r="AR64" s="18">
        <f>SUM(AR58:AR63)</f>
        <v>5469000</v>
      </c>
    </row>
    <row r="65" spans="1:44" ht="15">
      <c r="A65" s="41" t="s">
        <v>109</v>
      </c>
      <c r="B65" s="41"/>
      <c r="C65" s="41"/>
      <c r="D65" s="42" t="s">
        <v>84</v>
      </c>
      <c r="E65" s="42"/>
      <c r="F65" s="42"/>
      <c r="G65" s="41" t="s">
        <v>85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54">
        <v>0</v>
      </c>
      <c r="AE65" s="54"/>
      <c r="AF65" s="54"/>
      <c r="AG65" s="54"/>
      <c r="AH65" s="54">
        <v>1500</v>
      </c>
      <c r="AI65" s="54"/>
      <c r="AJ65" s="54">
        <v>1440</v>
      </c>
      <c r="AK65" s="54"/>
      <c r="AL65" s="54"/>
      <c r="AM65" s="54"/>
      <c r="AN65" s="55">
        <v>0</v>
      </c>
      <c r="AO65" s="55"/>
      <c r="AP65" s="5">
        <v>96</v>
      </c>
      <c r="AQ65" s="5">
        <v>60</v>
      </c>
      <c r="AR65" s="17">
        <v>2000</v>
      </c>
    </row>
    <row r="66" spans="1:44" ht="18" thickBot="1">
      <c r="A66" s="37" t="s">
        <v>109</v>
      </c>
      <c r="B66" s="37"/>
      <c r="C66" s="37"/>
      <c r="D66" s="38" t="s">
        <v>110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50">
        <v>0</v>
      </c>
      <c r="AE66" s="50"/>
      <c r="AF66" s="50"/>
      <c r="AG66" s="50"/>
      <c r="AH66" s="50">
        <v>1500</v>
      </c>
      <c r="AI66" s="50"/>
      <c r="AJ66" s="50">
        <v>1440</v>
      </c>
      <c r="AK66" s="50"/>
      <c r="AL66" s="50"/>
      <c r="AM66" s="50"/>
      <c r="AN66" s="51">
        <v>0</v>
      </c>
      <c r="AO66" s="51"/>
      <c r="AP66" s="7">
        <v>96</v>
      </c>
      <c r="AQ66" s="7">
        <v>60</v>
      </c>
      <c r="AR66" s="18">
        <f>SUM(AR65)</f>
        <v>2000</v>
      </c>
    </row>
    <row r="67" spans="1:44" ht="15">
      <c r="A67" s="39" t="s">
        <v>51</v>
      </c>
      <c r="B67" s="39"/>
      <c r="C67" s="39"/>
      <c r="D67" s="40" t="s">
        <v>89</v>
      </c>
      <c r="E67" s="40"/>
      <c r="F67" s="40"/>
      <c r="G67" s="39" t="s">
        <v>90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52">
        <v>0</v>
      </c>
      <c r="AE67" s="52"/>
      <c r="AF67" s="52"/>
      <c r="AG67" s="52"/>
      <c r="AH67" s="52">
        <v>28810</v>
      </c>
      <c r="AI67" s="52"/>
      <c r="AJ67" s="52">
        <v>28534</v>
      </c>
      <c r="AK67" s="52"/>
      <c r="AL67" s="52"/>
      <c r="AM67" s="52"/>
      <c r="AN67" s="53">
        <v>0</v>
      </c>
      <c r="AO67" s="53"/>
      <c r="AP67" s="5">
        <v>99.04</v>
      </c>
      <c r="AQ67" s="5">
        <v>276</v>
      </c>
      <c r="AR67" s="17">
        <v>30000</v>
      </c>
    </row>
    <row r="68" spans="1:44" ht="15">
      <c r="A68" s="33" t="s">
        <v>51</v>
      </c>
      <c r="B68" s="33"/>
      <c r="C68" s="33"/>
      <c r="D68" s="34" t="s">
        <v>84</v>
      </c>
      <c r="E68" s="34"/>
      <c r="F68" s="34"/>
      <c r="G68" s="33" t="s">
        <v>85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48">
        <v>0</v>
      </c>
      <c r="AE68" s="48"/>
      <c r="AF68" s="48"/>
      <c r="AG68" s="48"/>
      <c r="AH68" s="48">
        <v>24096</v>
      </c>
      <c r="AI68" s="48"/>
      <c r="AJ68" s="48">
        <v>24096</v>
      </c>
      <c r="AK68" s="48"/>
      <c r="AL68" s="48"/>
      <c r="AM68" s="48"/>
      <c r="AN68" s="49">
        <v>0</v>
      </c>
      <c r="AO68" s="49"/>
      <c r="AP68" s="5">
        <v>100</v>
      </c>
      <c r="AQ68" s="5">
        <v>0</v>
      </c>
      <c r="AR68" s="17">
        <v>30000</v>
      </c>
    </row>
    <row r="69" spans="1:44" ht="15">
      <c r="A69" s="33" t="s">
        <v>51</v>
      </c>
      <c r="B69" s="33"/>
      <c r="C69" s="33"/>
      <c r="D69" s="34" t="s">
        <v>111</v>
      </c>
      <c r="E69" s="34"/>
      <c r="F69" s="34"/>
      <c r="G69" s="33" t="s">
        <v>112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48">
        <v>350000</v>
      </c>
      <c r="AE69" s="48"/>
      <c r="AF69" s="48"/>
      <c r="AG69" s="48"/>
      <c r="AH69" s="48">
        <v>350000</v>
      </c>
      <c r="AI69" s="48"/>
      <c r="AJ69" s="48">
        <v>350000</v>
      </c>
      <c r="AK69" s="48"/>
      <c r="AL69" s="48"/>
      <c r="AM69" s="48"/>
      <c r="AN69" s="49">
        <v>100</v>
      </c>
      <c r="AO69" s="49"/>
      <c r="AP69" s="5">
        <v>100</v>
      </c>
      <c r="AQ69" s="5">
        <v>0</v>
      </c>
      <c r="AR69" s="17">
        <v>350000</v>
      </c>
    </row>
    <row r="70" spans="1:44" ht="17.25">
      <c r="A70" s="37" t="s">
        <v>51</v>
      </c>
      <c r="B70" s="37"/>
      <c r="C70" s="37"/>
      <c r="D70" s="38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50">
        <v>350000</v>
      </c>
      <c r="AE70" s="50"/>
      <c r="AF70" s="50"/>
      <c r="AG70" s="50"/>
      <c r="AH70" s="50">
        <v>402906</v>
      </c>
      <c r="AI70" s="50"/>
      <c r="AJ70" s="50">
        <v>402630</v>
      </c>
      <c r="AK70" s="50"/>
      <c r="AL70" s="50"/>
      <c r="AM70" s="50"/>
      <c r="AN70" s="51">
        <v>115.03</v>
      </c>
      <c r="AO70" s="51"/>
      <c r="AP70" s="7">
        <v>99.93</v>
      </c>
      <c r="AQ70" s="7">
        <v>276</v>
      </c>
      <c r="AR70" s="18">
        <f>SUM(AR67:AR69)</f>
        <v>410000</v>
      </c>
    </row>
    <row r="71" spans="1:44" ht="15">
      <c r="A71" s="41" t="s">
        <v>113</v>
      </c>
      <c r="B71" s="41"/>
      <c r="C71" s="41"/>
      <c r="D71" s="42" t="s">
        <v>114</v>
      </c>
      <c r="E71" s="42"/>
      <c r="F71" s="42"/>
      <c r="G71" s="41" t="s">
        <v>115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54">
        <v>1000</v>
      </c>
      <c r="AE71" s="54"/>
      <c r="AF71" s="54"/>
      <c r="AG71" s="54"/>
      <c r="AH71" s="54">
        <v>1000</v>
      </c>
      <c r="AI71" s="54"/>
      <c r="AJ71" s="54">
        <v>1000</v>
      </c>
      <c r="AK71" s="54"/>
      <c r="AL71" s="54"/>
      <c r="AM71" s="54"/>
      <c r="AN71" s="55">
        <v>100</v>
      </c>
      <c r="AO71" s="55"/>
      <c r="AP71" s="5">
        <v>100</v>
      </c>
      <c r="AQ71" s="5">
        <v>0</v>
      </c>
      <c r="AR71" s="17">
        <v>1000</v>
      </c>
    </row>
    <row r="72" spans="1:44" ht="15">
      <c r="A72" s="33" t="s">
        <v>113</v>
      </c>
      <c r="B72" s="33"/>
      <c r="C72" s="33"/>
      <c r="D72" s="34" t="s">
        <v>116</v>
      </c>
      <c r="E72" s="34"/>
      <c r="F72" s="34"/>
      <c r="G72" s="33" t="s">
        <v>117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48">
        <v>290000</v>
      </c>
      <c r="AE72" s="48"/>
      <c r="AF72" s="48"/>
      <c r="AG72" s="48"/>
      <c r="AH72" s="48">
        <v>301714</v>
      </c>
      <c r="AI72" s="48"/>
      <c r="AJ72" s="48">
        <v>345317</v>
      </c>
      <c r="AK72" s="48"/>
      <c r="AL72" s="48"/>
      <c r="AM72" s="48"/>
      <c r="AN72" s="49">
        <v>119.07</v>
      </c>
      <c r="AO72" s="49"/>
      <c r="AP72" s="5">
        <v>114.45</v>
      </c>
      <c r="AQ72" s="6">
        <v>-43603</v>
      </c>
      <c r="AR72" s="17">
        <v>350000</v>
      </c>
    </row>
    <row r="73" spans="1:44" ht="15">
      <c r="A73" s="37" t="s">
        <v>113</v>
      </c>
      <c r="B73" s="37"/>
      <c r="C73" s="37"/>
      <c r="D73" s="38" t="s">
        <v>118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50">
        <v>291000</v>
      </c>
      <c r="AE73" s="50"/>
      <c r="AF73" s="50"/>
      <c r="AG73" s="50"/>
      <c r="AH73" s="50">
        <v>302714</v>
      </c>
      <c r="AI73" s="50"/>
      <c r="AJ73" s="50">
        <v>346317</v>
      </c>
      <c r="AK73" s="50"/>
      <c r="AL73" s="50"/>
      <c r="AM73" s="50"/>
      <c r="AN73" s="51">
        <v>119</v>
      </c>
      <c r="AO73" s="51"/>
      <c r="AP73" s="7">
        <v>114.4</v>
      </c>
      <c r="AQ73" s="8">
        <v>-43603</v>
      </c>
      <c r="AR73" s="19">
        <f>SUM(AR71:AR72)</f>
        <v>351000</v>
      </c>
    </row>
    <row r="74" spans="1:44" ht="15">
      <c r="A74" s="41" t="s">
        <v>119</v>
      </c>
      <c r="B74" s="41"/>
      <c r="C74" s="41"/>
      <c r="D74" s="42" t="s">
        <v>120</v>
      </c>
      <c r="E74" s="42"/>
      <c r="F74" s="42"/>
      <c r="G74" s="41" t="s">
        <v>121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54">
        <v>5000</v>
      </c>
      <c r="AE74" s="54"/>
      <c r="AF74" s="54"/>
      <c r="AG74" s="54"/>
      <c r="AH74" s="54">
        <v>5000</v>
      </c>
      <c r="AI74" s="54"/>
      <c r="AJ74" s="54">
        <v>3990</v>
      </c>
      <c r="AK74" s="54"/>
      <c r="AL74" s="54"/>
      <c r="AM74" s="54"/>
      <c r="AN74" s="55">
        <v>79.8</v>
      </c>
      <c r="AO74" s="55"/>
      <c r="AP74" s="5">
        <v>79.8</v>
      </c>
      <c r="AQ74" s="5">
        <v>1010</v>
      </c>
      <c r="AR74" s="17">
        <v>5000</v>
      </c>
    </row>
    <row r="75" spans="1:44" ht="15">
      <c r="A75" s="37" t="s">
        <v>119</v>
      </c>
      <c r="B75" s="37"/>
      <c r="C75" s="37"/>
      <c r="D75" s="38" t="s">
        <v>122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50">
        <v>12000</v>
      </c>
      <c r="AE75" s="50"/>
      <c r="AF75" s="50"/>
      <c r="AG75" s="50"/>
      <c r="AH75" s="50">
        <v>12000</v>
      </c>
      <c r="AI75" s="50"/>
      <c r="AJ75" s="50">
        <v>3990</v>
      </c>
      <c r="AK75" s="50"/>
      <c r="AL75" s="50"/>
      <c r="AM75" s="50"/>
      <c r="AN75" s="51">
        <v>33.25</v>
      </c>
      <c r="AO75" s="51"/>
      <c r="AP75" s="7">
        <v>33.25</v>
      </c>
      <c r="AQ75" s="7">
        <v>8010</v>
      </c>
      <c r="AR75" s="19">
        <f>SUM(AR74:AR74)</f>
        <v>5000</v>
      </c>
    </row>
    <row r="76" spans="1:44" ht="15">
      <c r="A76" s="41" t="s">
        <v>125</v>
      </c>
      <c r="B76" s="41"/>
      <c r="C76" s="41"/>
      <c r="D76" s="42" t="s">
        <v>84</v>
      </c>
      <c r="E76" s="42"/>
      <c r="F76" s="42"/>
      <c r="G76" s="41" t="s">
        <v>85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54">
        <v>15100</v>
      </c>
      <c r="AE76" s="54"/>
      <c r="AF76" s="54"/>
      <c r="AG76" s="54"/>
      <c r="AH76" s="54">
        <v>15100</v>
      </c>
      <c r="AI76" s="54"/>
      <c r="AJ76" s="54">
        <v>540</v>
      </c>
      <c r="AK76" s="54"/>
      <c r="AL76" s="54"/>
      <c r="AM76" s="54"/>
      <c r="AN76" s="55">
        <v>3.57</v>
      </c>
      <c r="AO76" s="55"/>
      <c r="AP76" s="5">
        <v>3.57</v>
      </c>
      <c r="AQ76" s="5">
        <v>14560</v>
      </c>
      <c r="AR76" s="17">
        <v>1000</v>
      </c>
    </row>
    <row r="77" spans="1:44" ht="17.25">
      <c r="A77" s="37" t="s">
        <v>125</v>
      </c>
      <c r="B77" s="37"/>
      <c r="C77" s="37"/>
      <c r="D77" s="38" t="s">
        <v>126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50">
        <v>65100</v>
      </c>
      <c r="AE77" s="50"/>
      <c r="AF77" s="50"/>
      <c r="AG77" s="50"/>
      <c r="AH77" s="50">
        <v>65100</v>
      </c>
      <c r="AI77" s="50"/>
      <c r="AJ77" s="50">
        <v>540</v>
      </c>
      <c r="AK77" s="50"/>
      <c r="AL77" s="50"/>
      <c r="AM77" s="50"/>
      <c r="AN77" s="51">
        <v>0.82</v>
      </c>
      <c r="AO77" s="51"/>
      <c r="AP77" s="7">
        <v>0.82</v>
      </c>
      <c r="AQ77" s="7">
        <v>64560</v>
      </c>
      <c r="AR77" s="18">
        <f>SUM(AR76:AR76)</f>
        <v>1000</v>
      </c>
    </row>
    <row r="78" spans="1:44" ht="15">
      <c r="A78" s="33" t="s">
        <v>127</v>
      </c>
      <c r="B78" s="33"/>
      <c r="C78" s="33"/>
      <c r="D78" s="34" t="s">
        <v>128</v>
      </c>
      <c r="E78" s="34"/>
      <c r="F78" s="34"/>
      <c r="G78" s="33" t="s">
        <v>129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48">
        <v>5000</v>
      </c>
      <c r="AE78" s="48"/>
      <c r="AF78" s="48"/>
      <c r="AG78" s="48"/>
      <c r="AH78" s="48">
        <v>5500</v>
      </c>
      <c r="AI78" s="48"/>
      <c r="AJ78" s="48">
        <v>5116</v>
      </c>
      <c r="AK78" s="48"/>
      <c r="AL78" s="48"/>
      <c r="AM78" s="48"/>
      <c r="AN78" s="49">
        <v>102.32</v>
      </c>
      <c r="AO78" s="49"/>
      <c r="AP78" s="5">
        <v>93.01</v>
      </c>
      <c r="AQ78" s="5">
        <v>384</v>
      </c>
      <c r="AR78" s="17">
        <v>6500</v>
      </c>
    </row>
    <row r="79" spans="1:44" ht="15">
      <c r="A79" s="33" t="s">
        <v>127</v>
      </c>
      <c r="B79" s="33"/>
      <c r="C79" s="33"/>
      <c r="D79" s="34" t="s">
        <v>130</v>
      </c>
      <c r="E79" s="34"/>
      <c r="F79" s="34"/>
      <c r="G79" s="33" t="s">
        <v>131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48">
        <v>10000</v>
      </c>
      <c r="AE79" s="48"/>
      <c r="AF79" s="48"/>
      <c r="AG79" s="48"/>
      <c r="AH79" s="48">
        <v>20000</v>
      </c>
      <c r="AI79" s="48"/>
      <c r="AJ79" s="48">
        <v>24155.57</v>
      </c>
      <c r="AK79" s="48"/>
      <c r="AL79" s="48"/>
      <c r="AM79" s="48"/>
      <c r="AN79" s="49">
        <v>241.55</v>
      </c>
      <c r="AO79" s="49"/>
      <c r="AP79" s="5">
        <v>120.77</v>
      </c>
      <c r="AQ79" s="6">
        <v>-4155.57</v>
      </c>
      <c r="AR79" s="17">
        <v>25000</v>
      </c>
    </row>
    <row r="80" spans="1:44" ht="15">
      <c r="A80" s="33" t="s">
        <v>127</v>
      </c>
      <c r="B80" s="33"/>
      <c r="C80" s="33"/>
      <c r="D80" s="34" t="s">
        <v>97</v>
      </c>
      <c r="E80" s="34"/>
      <c r="F80" s="34"/>
      <c r="G80" s="33" t="s">
        <v>98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48">
        <v>100000</v>
      </c>
      <c r="AE80" s="48"/>
      <c r="AF80" s="48"/>
      <c r="AG80" s="48"/>
      <c r="AH80" s="48">
        <v>100000</v>
      </c>
      <c r="AI80" s="48"/>
      <c r="AJ80" s="48">
        <v>69220</v>
      </c>
      <c r="AK80" s="48"/>
      <c r="AL80" s="48"/>
      <c r="AM80" s="48"/>
      <c r="AN80" s="49">
        <v>69.22</v>
      </c>
      <c r="AO80" s="49"/>
      <c r="AP80" s="5">
        <v>69.22</v>
      </c>
      <c r="AQ80" s="5">
        <v>30780</v>
      </c>
      <c r="AR80" s="17">
        <v>100000</v>
      </c>
    </row>
    <row r="81" spans="1:44" ht="15">
      <c r="A81" s="33" t="s">
        <v>127</v>
      </c>
      <c r="B81" s="33"/>
      <c r="C81" s="33"/>
      <c r="D81" s="34" t="s">
        <v>91</v>
      </c>
      <c r="E81" s="34"/>
      <c r="F81" s="34"/>
      <c r="G81" s="33" t="s">
        <v>92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48">
        <v>100000</v>
      </c>
      <c r="AE81" s="48"/>
      <c r="AF81" s="48"/>
      <c r="AG81" s="48"/>
      <c r="AH81" s="48">
        <v>39000</v>
      </c>
      <c r="AI81" s="48"/>
      <c r="AJ81" s="48">
        <v>0</v>
      </c>
      <c r="AK81" s="48"/>
      <c r="AL81" s="48"/>
      <c r="AM81" s="48"/>
      <c r="AN81" s="49">
        <v>0</v>
      </c>
      <c r="AO81" s="49"/>
      <c r="AP81" s="5">
        <v>0</v>
      </c>
      <c r="AQ81" s="5">
        <v>39000</v>
      </c>
      <c r="AR81" s="17">
        <v>50000</v>
      </c>
    </row>
    <row r="82" spans="1:44" ht="17.25">
      <c r="A82" s="37" t="s">
        <v>127</v>
      </c>
      <c r="B82" s="37"/>
      <c r="C82" s="37"/>
      <c r="D82" s="38" t="s">
        <v>132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50">
        <v>215000</v>
      </c>
      <c r="AE82" s="50"/>
      <c r="AF82" s="50"/>
      <c r="AG82" s="50"/>
      <c r="AH82" s="50">
        <v>165700</v>
      </c>
      <c r="AI82" s="50"/>
      <c r="AJ82" s="50">
        <v>99557.57</v>
      </c>
      <c r="AK82" s="50"/>
      <c r="AL82" s="50"/>
      <c r="AM82" s="50"/>
      <c r="AN82" s="51">
        <v>46.3</v>
      </c>
      <c r="AO82" s="51"/>
      <c r="AP82" s="7">
        <v>60.08</v>
      </c>
      <c r="AQ82" s="7">
        <v>66142.43</v>
      </c>
      <c r="AR82" s="18">
        <f>SUM(AR78:AR81)</f>
        <v>181500</v>
      </c>
    </row>
    <row r="83" spans="1:44" ht="15">
      <c r="A83" s="33" t="s">
        <v>133</v>
      </c>
      <c r="B83" s="33"/>
      <c r="C83" s="33"/>
      <c r="D83" s="34" t="s">
        <v>89</v>
      </c>
      <c r="E83" s="34"/>
      <c r="F83" s="34"/>
      <c r="G83" s="33" t="s">
        <v>90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48">
        <v>0</v>
      </c>
      <c r="AE83" s="48"/>
      <c r="AF83" s="48"/>
      <c r="AG83" s="48"/>
      <c r="AH83" s="48">
        <v>1000</v>
      </c>
      <c r="AI83" s="48"/>
      <c r="AJ83" s="48">
        <v>677</v>
      </c>
      <c r="AK83" s="48"/>
      <c r="AL83" s="48"/>
      <c r="AM83" s="48"/>
      <c r="AN83" s="49">
        <v>0</v>
      </c>
      <c r="AO83" s="49"/>
      <c r="AP83" s="5">
        <v>67.7</v>
      </c>
      <c r="AQ83" s="5">
        <v>323</v>
      </c>
      <c r="AR83" s="17">
        <v>1000</v>
      </c>
    </row>
    <row r="84" spans="1:44" ht="15">
      <c r="A84" s="33" t="s">
        <v>133</v>
      </c>
      <c r="B84" s="33"/>
      <c r="C84" s="33"/>
      <c r="D84" s="42" t="s">
        <v>84</v>
      </c>
      <c r="E84" s="42"/>
      <c r="F84" s="42"/>
      <c r="G84" s="41" t="s">
        <v>85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5"/>
      <c r="AO84" s="15"/>
      <c r="AP84" s="15"/>
      <c r="AQ84" s="15"/>
      <c r="AR84" s="17">
        <v>20000</v>
      </c>
    </row>
    <row r="85" spans="1:44" ht="15">
      <c r="A85" s="33" t="s">
        <v>133</v>
      </c>
      <c r="B85" s="33"/>
      <c r="C85" s="33"/>
      <c r="D85" s="34" t="s">
        <v>107</v>
      </c>
      <c r="E85" s="34"/>
      <c r="F85" s="34"/>
      <c r="G85" s="33" t="s">
        <v>108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48">
        <v>1000</v>
      </c>
      <c r="AE85" s="48"/>
      <c r="AF85" s="48"/>
      <c r="AG85" s="48"/>
      <c r="AH85" s="48">
        <v>1000</v>
      </c>
      <c r="AI85" s="48"/>
      <c r="AJ85" s="48">
        <v>279</v>
      </c>
      <c r="AK85" s="48"/>
      <c r="AL85" s="48"/>
      <c r="AM85" s="48"/>
      <c r="AN85" s="49">
        <v>27.9</v>
      </c>
      <c r="AO85" s="49"/>
      <c r="AP85" s="5">
        <v>27.9</v>
      </c>
      <c r="AQ85" s="5">
        <v>721</v>
      </c>
      <c r="AR85" s="17">
        <v>1000</v>
      </c>
    </row>
    <row r="86" spans="1:44" ht="15">
      <c r="A86" s="33" t="s">
        <v>133</v>
      </c>
      <c r="B86" s="33"/>
      <c r="C86" s="33"/>
      <c r="D86" s="34" t="s">
        <v>114</v>
      </c>
      <c r="E86" s="34"/>
      <c r="F86" s="34"/>
      <c r="G86" s="33" t="s">
        <v>115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48">
        <v>15000</v>
      </c>
      <c r="AE86" s="48"/>
      <c r="AF86" s="48"/>
      <c r="AG86" s="48"/>
      <c r="AH86" s="48">
        <v>8000</v>
      </c>
      <c r="AI86" s="48"/>
      <c r="AJ86" s="48">
        <v>6997</v>
      </c>
      <c r="AK86" s="48"/>
      <c r="AL86" s="48"/>
      <c r="AM86" s="48"/>
      <c r="AN86" s="49">
        <v>46.64</v>
      </c>
      <c r="AO86" s="49"/>
      <c r="AP86" s="5">
        <v>87.46</v>
      </c>
      <c r="AQ86" s="5">
        <v>1003</v>
      </c>
      <c r="AR86" s="17">
        <v>8000</v>
      </c>
    </row>
    <row r="87" spans="1:44" ht="15">
      <c r="A87" s="33" t="s">
        <v>133</v>
      </c>
      <c r="B87" s="33"/>
      <c r="C87" s="33"/>
      <c r="D87" s="34" t="s">
        <v>134</v>
      </c>
      <c r="E87" s="34"/>
      <c r="F87" s="34"/>
      <c r="G87" s="33" t="s">
        <v>135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48">
        <v>10000</v>
      </c>
      <c r="AE87" s="48"/>
      <c r="AF87" s="48"/>
      <c r="AG87" s="48"/>
      <c r="AH87" s="48">
        <v>14000</v>
      </c>
      <c r="AI87" s="48"/>
      <c r="AJ87" s="48">
        <v>14000</v>
      </c>
      <c r="AK87" s="48"/>
      <c r="AL87" s="48"/>
      <c r="AM87" s="48"/>
      <c r="AN87" s="49">
        <v>140</v>
      </c>
      <c r="AO87" s="49"/>
      <c r="AP87" s="5">
        <v>100</v>
      </c>
      <c r="AQ87" s="5">
        <v>0</v>
      </c>
      <c r="AR87" s="17">
        <v>10000</v>
      </c>
    </row>
    <row r="88" spans="1:44" ht="18" thickBot="1">
      <c r="A88" s="37" t="s">
        <v>133</v>
      </c>
      <c r="B88" s="37"/>
      <c r="C88" s="37"/>
      <c r="D88" s="38" t="s">
        <v>136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50">
        <v>26000</v>
      </c>
      <c r="AE88" s="50"/>
      <c r="AF88" s="50"/>
      <c r="AG88" s="50"/>
      <c r="AH88" s="50">
        <v>25000</v>
      </c>
      <c r="AI88" s="50"/>
      <c r="AJ88" s="50">
        <v>22633</v>
      </c>
      <c r="AK88" s="50"/>
      <c r="AL88" s="50"/>
      <c r="AM88" s="50"/>
      <c r="AN88" s="51">
        <v>87.05</v>
      </c>
      <c r="AO88" s="51"/>
      <c r="AP88" s="7">
        <v>90.53</v>
      </c>
      <c r="AQ88" s="7">
        <v>2367</v>
      </c>
      <c r="AR88" s="18">
        <f>SUM(AR83:AR87)</f>
        <v>40000</v>
      </c>
    </row>
    <row r="89" spans="1:44" ht="15">
      <c r="A89" s="39" t="s">
        <v>137</v>
      </c>
      <c r="B89" s="39"/>
      <c r="C89" s="39"/>
      <c r="D89" s="40" t="s">
        <v>114</v>
      </c>
      <c r="E89" s="40"/>
      <c r="F89" s="40"/>
      <c r="G89" s="39" t="s">
        <v>115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52">
        <v>0</v>
      </c>
      <c r="AE89" s="52"/>
      <c r="AF89" s="52"/>
      <c r="AG89" s="52"/>
      <c r="AH89" s="52">
        <v>2000</v>
      </c>
      <c r="AI89" s="52"/>
      <c r="AJ89" s="52">
        <v>1898</v>
      </c>
      <c r="AK89" s="52"/>
      <c r="AL89" s="52"/>
      <c r="AM89" s="52"/>
      <c r="AN89" s="53">
        <v>0</v>
      </c>
      <c r="AO89" s="53"/>
      <c r="AP89" s="5">
        <v>94.9</v>
      </c>
      <c r="AQ89" s="5">
        <v>102</v>
      </c>
      <c r="AR89" s="17">
        <v>2000</v>
      </c>
    </row>
    <row r="90" spans="1:44" ht="15">
      <c r="A90" s="37" t="s">
        <v>137</v>
      </c>
      <c r="B90" s="37"/>
      <c r="C90" s="37"/>
      <c r="D90" s="38" t="s">
        <v>138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50">
        <v>0</v>
      </c>
      <c r="AE90" s="50"/>
      <c r="AF90" s="50"/>
      <c r="AG90" s="50"/>
      <c r="AH90" s="50">
        <v>2000</v>
      </c>
      <c r="AI90" s="50"/>
      <c r="AJ90" s="50">
        <v>1898</v>
      </c>
      <c r="AK90" s="50"/>
      <c r="AL90" s="50"/>
      <c r="AM90" s="50"/>
      <c r="AN90" s="51">
        <v>0</v>
      </c>
      <c r="AO90" s="51"/>
      <c r="AP90" s="7">
        <v>94.9</v>
      </c>
      <c r="AQ90" s="7">
        <v>102</v>
      </c>
      <c r="AR90" s="19">
        <f>SUM(AR89)</f>
        <v>2000</v>
      </c>
    </row>
    <row r="91" spans="1:44" ht="15">
      <c r="A91" s="41" t="s">
        <v>139</v>
      </c>
      <c r="B91" s="41"/>
      <c r="C91" s="41"/>
      <c r="D91" s="42" t="s">
        <v>87</v>
      </c>
      <c r="E91" s="42"/>
      <c r="F91" s="42"/>
      <c r="G91" s="41" t="s">
        <v>88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4">
        <v>50000</v>
      </c>
      <c r="AE91" s="54"/>
      <c r="AF91" s="54"/>
      <c r="AG91" s="54"/>
      <c r="AH91" s="54">
        <v>0</v>
      </c>
      <c r="AI91" s="54"/>
      <c r="AJ91" s="54">
        <v>0</v>
      </c>
      <c r="AK91" s="54"/>
      <c r="AL91" s="54"/>
      <c r="AM91" s="54"/>
      <c r="AN91" s="55">
        <v>0</v>
      </c>
      <c r="AO91" s="55"/>
      <c r="AP91" s="5">
        <v>0</v>
      </c>
      <c r="AQ91" s="5">
        <v>0</v>
      </c>
      <c r="AR91" s="17">
        <v>50000</v>
      </c>
    </row>
    <row r="92" spans="1:44" ht="15">
      <c r="A92" s="33" t="s">
        <v>139</v>
      </c>
      <c r="B92" s="33"/>
      <c r="C92" s="33"/>
      <c r="D92" s="34" t="s">
        <v>89</v>
      </c>
      <c r="E92" s="34"/>
      <c r="F92" s="34"/>
      <c r="G92" s="33" t="s">
        <v>90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48">
        <v>20000</v>
      </c>
      <c r="AE92" s="48"/>
      <c r="AF92" s="48"/>
      <c r="AG92" s="48"/>
      <c r="AH92" s="48">
        <v>20000</v>
      </c>
      <c r="AI92" s="48"/>
      <c r="AJ92" s="48">
        <v>3726</v>
      </c>
      <c r="AK92" s="48"/>
      <c r="AL92" s="48"/>
      <c r="AM92" s="48"/>
      <c r="AN92" s="49">
        <v>18.63</v>
      </c>
      <c r="AO92" s="49"/>
      <c r="AP92" s="5">
        <v>18.63</v>
      </c>
      <c r="AQ92" s="5">
        <v>16274</v>
      </c>
      <c r="AR92" s="17">
        <v>10000</v>
      </c>
    </row>
    <row r="93" spans="1:44" ht="15">
      <c r="A93" s="33" t="s">
        <v>139</v>
      </c>
      <c r="B93" s="33"/>
      <c r="C93" s="33"/>
      <c r="D93" s="34" t="s">
        <v>107</v>
      </c>
      <c r="E93" s="34"/>
      <c r="F93" s="34"/>
      <c r="G93" s="33" t="s">
        <v>108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48">
        <v>10000</v>
      </c>
      <c r="AE93" s="48"/>
      <c r="AF93" s="48"/>
      <c r="AG93" s="48"/>
      <c r="AH93" s="48">
        <v>10000</v>
      </c>
      <c r="AI93" s="48"/>
      <c r="AJ93" s="48">
        <v>3567</v>
      </c>
      <c r="AK93" s="48"/>
      <c r="AL93" s="48"/>
      <c r="AM93" s="48"/>
      <c r="AN93" s="49">
        <v>35.67</v>
      </c>
      <c r="AO93" s="49"/>
      <c r="AP93" s="5">
        <v>35.67</v>
      </c>
      <c r="AQ93" s="5">
        <v>6433</v>
      </c>
      <c r="AR93" s="17">
        <v>10000</v>
      </c>
    </row>
    <row r="94" spans="1:44" ht="17.25">
      <c r="A94" s="37" t="s">
        <v>139</v>
      </c>
      <c r="B94" s="37"/>
      <c r="C94" s="37"/>
      <c r="D94" s="38" t="s">
        <v>140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50">
        <v>87000</v>
      </c>
      <c r="AE94" s="50"/>
      <c r="AF94" s="50"/>
      <c r="AG94" s="50"/>
      <c r="AH94" s="50">
        <v>37000</v>
      </c>
      <c r="AI94" s="50"/>
      <c r="AJ94" s="50">
        <v>7293</v>
      </c>
      <c r="AK94" s="50"/>
      <c r="AL94" s="50"/>
      <c r="AM94" s="50"/>
      <c r="AN94" s="51">
        <v>8.38</v>
      </c>
      <c r="AO94" s="51"/>
      <c r="AP94" s="7">
        <v>19.71</v>
      </c>
      <c r="AQ94" s="7">
        <v>29707</v>
      </c>
      <c r="AR94" s="18">
        <f>SUM(AR91:AR93)</f>
        <v>70000</v>
      </c>
    </row>
    <row r="95" spans="1:44" ht="15">
      <c r="A95" s="41" t="s">
        <v>141</v>
      </c>
      <c r="B95" s="41"/>
      <c r="C95" s="41"/>
      <c r="D95" s="42" t="s">
        <v>84</v>
      </c>
      <c r="E95" s="42"/>
      <c r="F95" s="42"/>
      <c r="G95" s="41" t="s">
        <v>85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54">
        <v>0</v>
      </c>
      <c r="AE95" s="54"/>
      <c r="AF95" s="54"/>
      <c r="AG95" s="54"/>
      <c r="AH95" s="54">
        <v>2000</v>
      </c>
      <c r="AI95" s="54"/>
      <c r="AJ95" s="54">
        <v>1920</v>
      </c>
      <c r="AK95" s="54"/>
      <c r="AL95" s="54"/>
      <c r="AM95" s="54"/>
      <c r="AN95" s="55">
        <v>0</v>
      </c>
      <c r="AO95" s="55"/>
      <c r="AP95" s="5">
        <v>96</v>
      </c>
      <c r="AQ95" s="5">
        <v>80</v>
      </c>
      <c r="AR95" s="17">
        <v>2000</v>
      </c>
    </row>
    <row r="96" spans="1:44" ht="15">
      <c r="A96" s="33" t="s">
        <v>141</v>
      </c>
      <c r="B96" s="33"/>
      <c r="C96" s="33"/>
      <c r="D96" s="34" t="s">
        <v>114</v>
      </c>
      <c r="E96" s="34"/>
      <c r="F96" s="34"/>
      <c r="G96" s="33" t="s">
        <v>115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48">
        <v>3000</v>
      </c>
      <c r="AE96" s="48"/>
      <c r="AF96" s="48"/>
      <c r="AG96" s="48"/>
      <c r="AH96" s="48">
        <v>3000</v>
      </c>
      <c r="AI96" s="48"/>
      <c r="AJ96" s="48">
        <v>1464</v>
      </c>
      <c r="AK96" s="48"/>
      <c r="AL96" s="48"/>
      <c r="AM96" s="48"/>
      <c r="AN96" s="49">
        <v>48.8</v>
      </c>
      <c r="AO96" s="49"/>
      <c r="AP96" s="5">
        <v>48.8</v>
      </c>
      <c r="AQ96" s="5">
        <v>1536</v>
      </c>
      <c r="AR96" s="17">
        <v>2000</v>
      </c>
    </row>
    <row r="97" spans="1:44" ht="15">
      <c r="A97" s="33" t="s">
        <v>141</v>
      </c>
      <c r="B97" s="33"/>
      <c r="C97" s="33"/>
      <c r="D97" s="34" t="s">
        <v>142</v>
      </c>
      <c r="E97" s="34"/>
      <c r="F97" s="34"/>
      <c r="G97" s="33" t="s">
        <v>143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48">
        <v>15000</v>
      </c>
      <c r="AE97" s="48"/>
      <c r="AF97" s="48"/>
      <c r="AG97" s="48"/>
      <c r="AH97" s="48">
        <v>13000</v>
      </c>
      <c r="AI97" s="48"/>
      <c r="AJ97" s="48">
        <v>1500</v>
      </c>
      <c r="AK97" s="48"/>
      <c r="AL97" s="48"/>
      <c r="AM97" s="48"/>
      <c r="AN97" s="49">
        <v>10</v>
      </c>
      <c r="AO97" s="49"/>
      <c r="AP97" s="5">
        <v>11.53</v>
      </c>
      <c r="AQ97" s="5">
        <v>11500</v>
      </c>
      <c r="AR97" s="17">
        <v>5000</v>
      </c>
    </row>
    <row r="98" spans="1:44" ht="15.75" thickBot="1">
      <c r="A98" s="37" t="s">
        <v>141</v>
      </c>
      <c r="B98" s="37"/>
      <c r="C98" s="37"/>
      <c r="D98" s="38" t="s">
        <v>144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50">
        <v>18000</v>
      </c>
      <c r="AE98" s="50"/>
      <c r="AF98" s="50"/>
      <c r="AG98" s="50"/>
      <c r="AH98" s="50">
        <v>18000</v>
      </c>
      <c r="AI98" s="50"/>
      <c r="AJ98" s="50">
        <v>4884</v>
      </c>
      <c r="AK98" s="50"/>
      <c r="AL98" s="50"/>
      <c r="AM98" s="50"/>
      <c r="AN98" s="51">
        <v>27.13</v>
      </c>
      <c r="AO98" s="51"/>
      <c r="AP98" s="7">
        <v>27.13</v>
      </c>
      <c r="AQ98" s="7">
        <v>13116</v>
      </c>
      <c r="AR98" s="19">
        <f>SUM(AR95:AR97)</f>
        <v>9000</v>
      </c>
    </row>
    <row r="99" spans="1:44" ht="15">
      <c r="A99" s="39" t="s">
        <v>145</v>
      </c>
      <c r="B99" s="39"/>
      <c r="C99" s="39"/>
      <c r="D99" s="40" t="s">
        <v>89</v>
      </c>
      <c r="E99" s="40"/>
      <c r="F99" s="40"/>
      <c r="G99" s="39" t="s">
        <v>90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52">
        <v>10000</v>
      </c>
      <c r="AE99" s="52"/>
      <c r="AF99" s="52"/>
      <c r="AG99" s="52"/>
      <c r="AH99" s="52">
        <v>10000</v>
      </c>
      <c r="AI99" s="52"/>
      <c r="AJ99" s="52">
        <v>397</v>
      </c>
      <c r="AK99" s="52"/>
      <c r="AL99" s="52"/>
      <c r="AM99" s="52"/>
      <c r="AN99" s="53">
        <v>3.97</v>
      </c>
      <c r="AO99" s="53"/>
      <c r="AP99" s="5">
        <v>3.97</v>
      </c>
      <c r="AQ99" s="5">
        <v>9603</v>
      </c>
      <c r="AR99" s="17">
        <v>2000</v>
      </c>
    </row>
    <row r="100" spans="1:44" ht="15">
      <c r="A100" s="33" t="s">
        <v>145</v>
      </c>
      <c r="B100" s="33"/>
      <c r="C100" s="33"/>
      <c r="D100" s="34" t="s">
        <v>97</v>
      </c>
      <c r="E100" s="34"/>
      <c r="F100" s="34"/>
      <c r="G100" s="33" t="s">
        <v>98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48">
        <v>300000</v>
      </c>
      <c r="AE100" s="48"/>
      <c r="AF100" s="48"/>
      <c r="AG100" s="48"/>
      <c r="AH100" s="48">
        <v>300000</v>
      </c>
      <c r="AI100" s="48"/>
      <c r="AJ100" s="48">
        <v>131008.5</v>
      </c>
      <c r="AK100" s="48"/>
      <c r="AL100" s="48"/>
      <c r="AM100" s="48"/>
      <c r="AN100" s="49">
        <v>43.66</v>
      </c>
      <c r="AO100" s="49"/>
      <c r="AP100" s="5">
        <v>43.66</v>
      </c>
      <c r="AQ100" s="5">
        <v>168991.5</v>
      </c>
      <c r="AR100" s="17">
        <v>200000</v>
      </c>
    </row>
    <row r="101" spans="1:44" ht="15">
      <c r="A101" s="33" t="s">
        <v>145</v>
      </c>
      <c r="B101" s="33"/>
      <c r="C101" s="33"/>
      <c r="D101" s="34" t="s">
        <v>84</v>
      </c>
      <c r="E101" s="34"/>
      <c r="F101" s="34"/>
      <c r="G101" s="33" t="s">
        <v>85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48">
        <v>50000</v>
      </c>
      <c r="AE101" s="48"/>
      <c r="AF101" s="48"/>
      <c r="AG101" s="48"/>
      <c r="AH101" s="48">
        <v>50000</v>
      </c>
      <c r="AI101" s="48"/>
      <c r="AJ101" s="48">
        <v>0</v>
      </c>
      <c r="AK101" s="48"/>
      <c r="AL101" s="48"/>
      <c r="AM101" s="48"/>
      <c r="AN101" s="49">
        <v>0</v>
      </c>
      <c r="AO101" s="49"/>
      <c r="AP101" s="5">
        <v>0</v>
      </c>
      <c r="AQ101" s="5">
        <v>50000</v>
      </c>
      <c r="AR101" s="17">
        <v>50000</v>
      </c>
    </row>
    <row r="102" spans="1:44" ht="15">
      <c r="A102" s="33" t="s">
        <v>145</v>
      </c>
      <c r="B102" s="33"/>
      <c r="C102" s="33"/>
      <c r="D102" s="34" t="s">
        <v>91</v>
      </c>
      <c r="E102" s="34"/>
      <c r="F102" s="34"/>
      <c r="G102" s="33" t="s">
        <v>92</v>
      </c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48">
        <v>300000</v>
      </c>
      <c r="AE102" s="48"/>
      <c r="AF102" s="48"/>
      <c r="AG102" s="48"/>
      <c r="AH102" s="48">
        <v>200000</v>
      </c>
      <c r="AI102" s="48"/>
      <c r="AJ102" s="48">
        <v>77178</v>
      </c>
      <c r="AK102" s="48"/>
      <c r="AL102" s="48"/>
      <c r="AM102" s="48"/>
      <c r="AN102" s="49">
        <v>25.72</v>
      </c>
      <c r="AO102" s="49"/>
      <c r="AP102" s="5">
        <v>38.58</v>
      </c>
      <c r="AQ102" s="5">
        <v>122822</v>
      </c>
      <c r="AR102" s="17">
        <v>200000</v>
      </c>
    </row>
    <row r="103" spans="1:44" ht="17.25">
      <c r="A103" s="37" t="s">
        <v>145</v>
      </c>
      <c r="B103" s="37"/>
      <c r="C103" s="37"/>
      <c r="D103" s="38" t="s">
        <v>146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50">
        <v>660000</v>
      </c>
      <c r="AE103" s="50"/>
      <c r="AF103" s="50"/>
      <c r="AG103" s="50"/>
      <c r="AH103" s="50">
        <v>560000</v>
      </c>
      <c r="AI103" s="50"/>
      <c r="AJ103" s="50">
        <v>208583.5</v>
      </c>
      <c r="AK103" s="50"/>
      <c r="AL103" s="50"/>
      <c r="AM103" s="50"/>
      <c r="AN103" s="51">
        <v>31.6</v>
      </c>
      <c r="AO103" s="51"/>
      <c r="AP103" s="7">
        <v>37.24</v>
      </c>
      <c r="AQ103" s="7">
        <v>351416.5</v>
      </c>
      <c r="AR103" s="18">
        <f>SUM(AR99:AR102)</f>
        <v>452000</v>
      </c>
    </row>
    <row r="104" spans="1:44" ht="15">
      <c r="A104" s="41" t="s">
        <v>58</v>
      </c>
      <c r="B104" s="41"/>
      <c r="C104" s="41"/>
      <c r="D104" s="42" t="s">
        <v>89</v>
      </c>
      <c r="E104" s="42"/>
      <c r="F104" s="42"/>
      <c r="G104" s="41" t="s">
        <v>90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54">
        <v>10000</v>
      </c>
      <c r="AE104" s="54"/>
      <c r="AF104" s="54"/>
      <c r="AG104" s="54"/>
      <c r="AH104" s="54">
        <v>10000</v>
      </c>
      <c r="AI104" s="54"/>
      <c r="AJ104" s="54">
        <v>0</v>
      </c>
      <c r="AK104" s="54"/>
      <c r="AL104" s="54"/>
      <c r="AM104" s="54"/>
      <c r="AN104" s="55">
        <v>0</v>
      </c>
      <c r="AO104" s="55"/>
      <c r="AP104" s="5">
        <v>0</v>
      </c>
      <c r="AQ104" s="5">
        <v>10000</v>
      </c>
      <c r="AR104" s="17">
        <v>10000</v>
      </c>
    </row>
    <row r="105" spans="1:44" ht="15">
      <c r="A105" s="37" t="s">
        <v>58</v>
      </c>
      <c r="B105" s="37"/>
      <c r="C105" s="37"/>
      <c r="D105" s="38" t="s">
        <v>59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50">
        <v>15000</v>
      </c>
      <c r="AE105" s="50"/>
      <c r="AF105" s="50"/>
      <c r="AG105" s="50"/>
      <c r="AH105" s="50">
        <v>15000</v>
      </c>
      <c r="AI105" s="50"/>
      <c r="AJ105" s="50">
        <v>0</v>
      </c>
      <c r="AK105" s="50"/>
      <c r="AL105" s="50"/>
      <c r="AM105" s="50"/>
      <c r="AN105" s="51">
        <v>0</v>
      </c>
      <c r="AO105" s="51"/>
      <c r="AP105" s="7">
        <v>0</v>
      </c>
      <c r="AQ105" s="7">
        <v>15000</v>
      </c>
      <c r="AR105" s="19">
        <f>SUM(AR104:AR104)</f>
        <v>10000</v>
      </c>
    </row>
    <row r="106" spans="1:44" ht="15">
      <c r="A106" s="41" t="s">
        <v>147</v>
      </c>
      <c r="B106" s="41"/>
      <c r="C106" s="41"/>
      <c r="D106" s="42" t="s">
        <v>148</v>
      </c>
      <c r="E106" s="42"/>
      <c r="F106" s="42"/>
      <c r="G106" s="41" t="s">
        <v>149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54">
        <v>0</v>
      </c>
      <c r="AE106" s="54"/>
      <c r="AF106" s="54"/>
      <c r="AG106" s="54"/>
      <c r="AH106" s="54">
        <v>50000</v>
      </c>
      <c r="AI106" s="54"/>
      <c r="AJ106" s="54">
        <v>50000</v>
      </c>
      <c r="AK106" s="54"/>
      <c r="AL106" s="54"/>
      <c r="AM106" s="54"/>
      <c r="AN106" s="55">
        <v>0</v>
      </c>
      <c r="AO106" s="55"/>
      <c r="AP106" s="5">
        <v>100</v>
      </c>
      <c r="AQ106" s="5">
        <v>0</v>
      </c>
      <c r="AR106" s="17">
        <v>50000</v>
      </c>
    </row>
    <row r="107" spans="1:44" ht="17.25">
      <c r="A107" s="37" t="s">
        <v>147</v>
      </c>
      <c r="B107" s="37"/>
      <c r="C107" s="37"/>
      <c r="D107" s="38" t="s">
        <v>150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50">
        <v>0</v>
      </c>
      <c r="AE107" s="50"/>
      <c r="AF107" s="50"/>
      <c r="AG107" s="50"/>
      <c r="AH107" s="50">
        <v>50000</v>
      </c>
      <c r="AI107" s="50"/>
      <c r="AJ107" s="50">
        <v>50000</v>
      </c>
      <c r="AK107" s="50"/>
      <c r="AL107" s="50"/>
      <c r="AM107" s="50"/>
      <c r="AN107" s="51">
        <v>0</v>
      </c>
      <c r="AO107" s="51"/>
      <c r="AP107" s="7">
        <v>100</v>
      </c>
      <c r="AQ107" s="7">
        <v>0</v>
      </c>
      <c r="AR107" s="18">
        <f>SUM(AR106)</f>
        <v>50000</v>
      </c>
    </row>
    <row r="108" spans="1:44" ht="15">
      <c r="A108" s="41" t="s">
        <v>60</v>
      </c>
      <c r="B108" s="41"/>
      <c r="C108" s="41"/>
      <c r="D108" s="42" t="s">
        <v>151</v>
      </c>
      <c r="E108" s="42"/>
      <c r="F108" s="42"/>
      <c r="G108" s="41" t="s">
        <v>152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54">
        <v>0</v>
      </c>
      <c r="AE108" s="54"/>
      <c r="AF108" s="54"/>
      <c r="AG108" s="54"/>
      <c r="AH108" s="54">
        <v>185000</v>
      </c>
      <c r="AI108" s="54"/>
      <c r="AJ108" s="54">
        <v>143458</v>
      </c>
      <c r="AK108" s="54"/>
      <c r="AL108" s="54"/>
      <c r="AM108" s="54"/>
      <c r="AN108" s="55">
        <v>0</v>
      </c>
      <c r="AO108" s="55"/>
      <c r="AP108" s="5">
        <v>77.54</v>
      </c>
      <c r="AQ108" s="5">
        <v>41542</v>
      </c>
      <c r="AR108" s="17">
        <v>185000</v>
      </c>
    </row>
    <row r="109" spans="1:44" ht="15">
      <c r="A109" s="33" t="s">
        <v>60</v>
      </c>
      <c r="B109" s="33"/>
      <c r="C109" s="33"/>
      <c r="D109" s="34" t="s">
        <v>153</v>
      </c>
      <c r="E109" s="34"/>
      <c r="F109" s="34"/>
      <c r="G109" s="33" t="s">
        <v>154</v>
      </c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48">
        <v>0</v>
      </c>
      <c r="AE109" s="48"/>
      <c r="AF109" s="48"/>
      <c r="AG109" s="48"/>
      <c r="AH109" s="48">
        <v>46000</v>
      </c>
      <c r="AI109" s="48"/>
      <c r="AJ109" s="48">
        <v>36338</v>
      </c>
      <c r="AK109" s="48"/>
      <c r="AL109" s="48"/>
      <c r="AM109" s="48"/>
      <c r="AN109" s="49">
        <v>0</v>
      </c>
      <c r="AO109" s="49"/>
      <c r="AP109" s="5">
        <v>78.99</v>
      </c>
      <c r="AQ109" s="5">
        <v>9662</v>
      </c>
      <c r="AR109" s="17">
        <v>46000</v>
      </c>
    </row>
    <row r="110" spans="1:44" ht="15">
      <c r="A110" s="33" t="s">
        <v>60</v>
      </c>
      <c r="B110" s="33"/>
      <c r="C110" s="33"/>
      <c r="D110" s="34" t="s">
        <v>155</v>
      </c>
      <c r="E110" s="34"/>
      <c r="F110" s="34"/>
      <c r="G110" s="33" t="s">
        <v>156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48">
        <v>0</v>
      </c>
      <c r="AE110" s="48"/>
      <c r="AF110" s="48"/>
      <c r="AG110" s="48"/>
      <c r="AH110" s="48">
        <v>15000</v>
      </c>
      <c r="AI110" s="48"/>
      <c r="AJ110" s="48">
        <v>13082</v>
      </c>
      <c r="AK110" s="48"/>
      <c r="AL110" s="48"/>
      <c r="AM110" s="48"/>
      <c r="AN110" s="49">
        <v>0</v>
      </c>
      <c r="AO110" s="49"/>
      <c r="AP110" s="5">
        <v>87.21</v>
      </c>
      <c r="AQ110" s="5">
        <v>1918</v>
      </c>
      <c r="AR110" s="17">
        <v>15000</v>
      </c>
    </row>
    <row r="111" spans="1:44" ht="15">
      <c r="A111" s="33" t="s">
        <v>60</v>
      </c>
      <c r="B111" s="33"/>
      <c r="C111" s="33"/>
      <c r="D111" s="34" t="s">
        <v>87</v>
      </c>
      <c r="E111" s="34"/>
      <c r="F111" s="34"/>
      <c r="G111" s="33" t="s">
        <v>88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48">
        <v>0</v>
      </c>
      <c r="AE111" s="48"/>
      <c r="AF111" s="48"/>
      <c r="AG111" s="48"/>
      <c r="AH111" s="48">
        <v>3000</v>
      </c>
      <c r="AI111" s="48"/>
      <c r="AJ111" s="48">
        <v>2250</v>
      </c>
      <c r="AK111" s="48"/>
      <c r="AL111" s="48"/>
      <c r="AM111" s="48"/>
      <c r="AN111" s="49">
        <v>0</v>
      </c>
      <c r="AO111" s="49"/>
      <c r="AP111" s="5">
        <v>75</v>
      </c>
      <c r="AQ111" s="5">
        <v>750</v>
      </c>
      <c r="AR111" s="17">
        <v>3000</v>
      </c>
    </row>
    <row r="112" spans="1:44" ht="15">
      <c r="A112" s="33" t="s">
        <v>60</v>
      </c>
      <c r="B112" s="33"/>
      <c r="C112" s="33"/>
      <c r="D112" s="34" t="s">
        <v>89</v>
      </c>
      <c r="E112" s="34"/>
      <c r="F112" s="34"/>
      <c r="G112" s="33" t="s">
        <v>90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48">
        <v>0</v>
      </c>
      <c r="AE112" s="48"/>
      <c r="AF112" s="48"/>
      <c r="AG112" s="48"/>
      <c r="AH112" s="48">
        <v>2500</v>
      </c>
      <c r="AI112" s="48"/>
      <c r="AJ112" s="48">
        <v>2070</v>
      </c>
      <c r="AK112" s="48"/>
      <c r="AL112" s="48"/>
      <c r="AM112" s="48"/>
      <c r="AN112" s="49">
        <v>0</v>
      </c>
      <c r="AO112" s="49"/>
      <c r="AP112" s="5">
        <v>82.8</v>
      </c>
      <c r="AQ112" s="5">
        <v>430</v>
      </c>
      <c r="AR112" s="17">
        <v>2500</v>
      </c>
    </row>
    <row r="113" spans="1:44" ht="15">
      <c r="A113" s="33" t="s">
        <v>60</v>
      </c>
      <c r="B113" s="33"/>
      <c r="C113" s="33"/>
      <c r="D113" s="34" t="s">
        <v>97</v>
      </c>
      <c r="E113" s="34"/>
      <c r="F113" s="34"/>
      <c r="G113" s="33" t="s">
        <v>98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48">
        <v>0</v>
      </c>
      <c r="AE113" s="48"/>
      <c r="AF113" s="48"/>
      <c r="AG113" s="48"/>
      <c r="AH113" s="48">
        <v>50000</v>
      </c>
      <c r="AI113" s="48"/>
      <c r="AJ113" s="48">
        <v>48304</v>
      </c>
      <c r="AK113" s="48"/>
      <c r="AL113" s="48"/>
      <c r="AM113" s="48"/>
      <c r="AN113" s="49">
        <v>0</v>
      </c>
      <c r="AO113" s="49"/>
      <c r="AP113" s="5">
        <v>96.6</v>
      </c>
      <c r="AQ113" s="5">
        <v>1696</v>
      </c>
      <c r="AR113" s="17">
        <v>85000</v>
      </c>
    </row>
    <row r="114" spans="1:44" ht="15">
      <c r="A114" s="33" t="s">
        <v>60</v>
      </c>
      <c r="B114" s="33"/>
      <c r="C114" s="33"/>
      <c r="D114" s="34" t="s">
        <v>148</v>
      </c>
      <c r="E114" s="34"/>
      <c r="F114" s="34"/>
      <c r="G114" s="33" t="s">
        <v>149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48">
        <v>0</v>
      </c>
      <c r="AE114" s="48"/>
      <c r="AF114" s="48"/>
      <c r="AG114" s="48"/>
      <c r="AH114" s="48">
        <v>2000</v>
      </c>
      <c r="AI114" s="48"/>
      <c r="AJ114" s="48">
        <v>19920</v>
      </c>
      <c r="AK114" s="48"/>
      <c r="AL114" s="48"/>
      <c r="AM114" s="48"/>
      <c r="AN114" s="49">
        <v>0</v>
      </c>
      <c r="AO114" s="49"/>
      <c r="AP114" s="5">
        <v>996</v>
      </c>
      <c r="AQ114" s="6">
        <v>-17920</v>
      </c>
      <c r="AR114" s="17">
        <v>40000</v>
      </c>
    </row>
    <row r="115" spans="1:44" ht="15">
      <c r="A115" s="33" t="s">
        <v>60</v>
      </c>
      <c r="B115" s="33"/>
      <c r="C115" s="33"/>
      <c r="D115" s="34" t="s">
        <v>84</v>
      </c>
      <c r="E115" s="34"/>
      <c r="F115" s="34"/>
      <c r="G115" s="33" t="s">
        <v>85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48">
        <v>0</v>
      </c>
      <c r="AE115" s="48"/>
      <c r="AF115" s="48"/>
      <c r="AG115" s="48"/>
      <c r="AH115" s="48">
        <v>15000</v>
      </c>
      <c r="AI115" s="48"/>
      <c r="AJ115" s="48">
        <v>14440</v>
      </c>
      <c r="AK115" s="48"/>
      <c r="AL115" s="48"/>
      <c r="AM115" s="48"/>
      <c r="AN115" s="49">
        <v>0</v>
      </c>
      <c r="AO115" s="49"/>
      <c r="AP115" s="5">
        <v>96.26</v>
      </c>
      <c r="AQ115" s="5">
        <v>560</v>
      </c>
      <c r="AR115" s="17">
        <v>15000</v>
      </c>
    </row>
    <row r="116" spans="1:44" ht="15">
      <c r="A116" s="33" t="s">
        <v>60</v>
      </c>
      <c r="B116" s="33"/>
      <c r="C116" s="33"/>
      <c r="D116" s="34" t="s">
        <v>91</v>
      </c>
      <c r="E116" s="34"/>
      <c r="F116" s="34"/>
      <c r="G116" s="33" t="s">
        <v>92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48">
        <v>0</v>
      </c>
      <c r="AE116" s="48"/>
      <c r="AF116" s="48"/>
      <c r="AG116" s="48"/>
      <c r="AH116" s="48">
        <v>26000</v>
      </c>
      <c r="AI116" s="48"/>
      <c r="AJ116" s="48">
        <v>25764</v>
      </c>
      <c r="AK116" s="48"/>
      <c r="AL116" s="48"/>
      <c r="AM116" s="48"/>
      <c r="AN116" s="49">
        <v>0</v>
      </c>
      <c r="AO116" s="49"/>
      <c r="AP116" s="5">
        <v>99.09</v>
      </c>
      <c r="AQ116" s="5">
        <v>236</v>
      </c>
      <c r="AR116" s="17">
        <v>30000</v>
      </c>
    </row>
    <row r="117" spans="1:44" ht="15">
      <c r="A117" s="33" t="s">
        <v>60</v>
      </c>
      <c r="B117" s="33"/>
      <c r="C117" s="33"/>
      <c r="D117" s="34" t="s">
        <v>157</v>
      </c>
      <c r="E117" s="34"/>
      <c r="F117" s="34"/>
      <c r="G117" s="33" t="s">
        <v>158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48">
        <v>0</v>
      </c>
      <c r="AE117" s="48"/>
      <c r="AF117" s="48"/>
      <c r="AG117" s="48"/>
      <c r="AH117" s="48">
        <v>3800</v>
      </c>
      <c r="AI117" s="48"/>
      <c r="AJ117" s="48">
        <v>3800</v>
      </c>
      <c r="AK117" s="48"/>
      <c r="AL117" s="48"/>
      <c r="AM117" s="48"/>
      <c r="AN117" s="49">
        <v>0</v>
      </c>
      <c r="AO117" s="49"/>
      <c r="AP117" s="5">
        <v>100</v>
      </c>
      <c r="AQ117" s="5">
        <v>0</v>
      </c>
      <c r="AR117" s="17">
        <v>3800</v>
      </c>
    </row>
    <row r="118" spans="1:44" ht="18" thickBot="1">
      <c r="A118" s="37" t="s">
        <v>60</v>
      </c>
      <c r="B118" s="37"/>
      <c r="C118" s="37"/>
      <c r="D118" s="38" t="s">
        <v>66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50">
        <v>0</v>
      </c>
      <c r="AE118" s="50"/>
      <c r="AF118" s="50"/>
      <c r="AG118" s="50"/>
      <c r="AH118" s="50">
        <v>378800</v>
      </c>
      <c r="AI118" s="50"/>
      <c r="AJ118" s="50">
        <v>338426</v>
      </c>
      <c r="AK118" s="50"/>
      <c r="AL118" s="50"/>
      <c r="AM118" s="50"/>
      <c r="AN118" s="51">
        <v>0</v>
      </c>
      <c r="AO118" s="51"/>
      <c r="AP118" s="7">
        <v>89.34</v>
      </c>
      <c r="AQ118" s="7">
        <v>40374</v>
      </c>
      <c r="AR118" s="18">
        <f>SUM(AR108:AR117)</f>
        <v>425300</v>
      </c>
    </row>
    <row r="119" spans="1:44" ht="15">
      <c r="A119" s="39" t="s">
        <v>159</v>
      </c>
      <c r="B119" s="39"/>
      <c r="C119" s="39"/>
      <c r="D119" s="40" t="s">
        <v>84</v>
      </c>
      <c r="E119" s="40"/>
      <c r="F119" s="40"/>
      <c r="G119" s="39" t="s">
        <v>85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52">
        <v>90000</v>
      </c>
      <c r="AE119" s="52"/>
      <c r="AF119" s="52"/>
      <c r="AG119" s="52"/>
      <c r="AH119" s="52">
        <v>90000</v>
      </c>
      <c r="AI119" s="52"/>
      <c r="AJ119" s="52">
        <v>18304</v>
      </c>
      <c r="AK119" s="52"/>
      <c r="AL119" s="52"/>
      <c r="AM119" s="52"/>
      <c r="AN119" s="53">
        <v>20.33</v>
      </c>
      <c r="AO119" s="53"/>
      <c r="AP119" s="5">
        <v>20.33</v>
      </c>
      <c r="AQ119" s="5">
        <v>71696</v>
      </c>
      <c r="AR119" s="17">
        <v>90000</v>
      </c>
    </row>
    <row r="120" spans="1:44" ht="15">
      <c r="A120" s="37" t="s">
        <v>159</v>
      </c>
      <c r="B120" s="37"/>
      <c r="C120" s="37"/>
      <c r="D120" s="38" t="s">
        <v>160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50">
        <v>90000</v>
      </c>
      <c r="AE120" s="50"/>
      <c r="AF120" s="50"/>
      <c r="AG120" s="50"/>
      <c r="AH120" s="50">
        <v>90000</v>
      </c>
      <c r="AI120" s="50"/>
      <c r="AJ120" s="50">
        <v>18304</v>
      </c>
      <c r="AK120" s="50"/>
      <c r="AL120" s="50"/>
      <c r="AM120" s="50"/>
      <c r="AN120" s="51">
        <v>20.33</v>
      </c>
      <c r="AO120" s="51"/>
      <c r="AP120" s="7">
        <v>20.33</v>
      </c>
      <c r="AQ120" s="7">
        <v>71696</v>
      </c>
      <c r="AR120" s="19">
        <f>SUM(AR119)</f>
        <v>90000</v>
      </c>
    </row>
    <row r="121" spans="1:44" ht="15">
      <c r="A121" s="33" t="s">
        <v>67</v>
      </c>
      <c r="B121" s="33"/>
      <c r="C121" s="33"/>
      <c r="D121" s="34" t="s">
        <v>84</v>
      </c>
      <c r="E121" s="34"/>
      <c r="F121" s="34"/>
      <c r="G121" s="33" t="s">
        <v>85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48">
        <v>700000</v>
      </c>
      <c r="AE121" s="48"/>
      <c r="AF121" s="48"/>
      <c r="AG121" s="48"/>
      <c r="AH121" s="48">
        <v>700000</v>
      </c>
      <c r="AI121" s="48"/>
      <c r="AJ121" s="48">
        <v>643340</v>
      </c>
      <c r="AK121" s="48"/>
      <c r="AL121" s="48"/>
      <c r="AM121" s="48"/>
      <c r="AN121" s="49">
        <v>91.9</v>
      </c>
      <c r="AO121" s="49"/>
      <c r="AP121" s="5">
        <v>91.9</v>
      </c>
      <c r="AQ121" s="5">
        <v>56660</v>
      </c>
      <c r="AR121" s="17">
        <v>700000</v>
      </c>
    </row>
    <row r="122" spans="1:44" ht="15">
      <c r="A122" s="37" t="s">
        <v>67</v>
      </c>
      <c r="B122" s="37"/>
      <c r="C122" s="37"/>
      <c r="D122" s="38" t="s">
        <v>70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50">
        <v>706000</v>
      </c>
      <c r="AE122" s="50"/>
      <c r="AF122" s="50"/>
      <c r="AG122" s="50"/>
      <c r="AH122" s="50">
        <v>706000</v>
      </c>
      <c r="AI122" s="50"/>
      <c r="AJ122" s="50">
        <v>643340</v>
      </c>
      <c r="AK122" s="50"/>
      <c r="AL122" s="50"/>
      <c r="AM122" s="50"/>
      <c r="AN122" s="51">
        <v>91.12</v>
      </c>
      <c r="AO122" s="51"/>
      <c r="AP122" s="7">
        <v>91.12</v>
      </c>
      <c r="AQ122" s="7">
        <v>62660</v>
      </c>
      <c r="AR122" s="19">
        <f>SUM(AR121)</f>
        <v>700000</v>
      </c>
    </row>
    <row r="123" spans="1:44" ht="15">
      <c r="A123" s="41" t="s">
        <v>161</v>
      </c>
      <c r="B123" s="41"/>
      <c r="C123" s="41"/>
      <c r="D123" s="42" t="s">
        <v>151</v>
      </c>
      <c r="E123" s="42"/>
      <c r="F123" s="42"/>
      <c r="G123" s="41" t="s">
        <v>152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54">
        <v>0</v>
      </c>
      <c r="AE123" s="54"/>
      <c r="AF123" s="54"/>
      <c r="AG123" s="54"/>
      <c r="AH123" s="54">
        <v>537000</v>
      </c>
      <c r="AI123" s="54"/>
      <c r="AJ123" s="54">
        <v>421892</v>
      </c>
      <c r="AK123" s="54"/>
      <c r="AL123" s="54"/>
      <c r="AM123" s="54"/>
      <c r="AN123" s="55">
        <v>0</v>
      </c>
      <c r="AO123" s="55"/>
      <c r="AP123" s="5">
        <v>78.56</v>
      </c>
      <c r="AQ123" s="5">
        <v>115108</v>
      </c>
      <c r="AR123" s="17">
        <v>400000</v>
      </c>
    </row>
    <row r="124" spans="1:44" ht="15">
      <c r="A124" s="33" t="s">
        <v>161</v>
      </c>
      <c r="B124" s="33"/>
      <c r="C124" s="33"/>
      <c r="D124" s="34" t="s">
        <v>120</v>
      </c>
      <c r="E124" s="34"/>
      <c r="F124" s="34"/>
      <c r="G124" s="33" t="s">
        <v>121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48">
        <v>0</v>
      </c>
      <c r="AE124" s="48"/>
      <c r="AF124" s="48"/>
      <c r="AG124" s="48"/>
      <c r="AH124" s="48">
        <v>9000</v>
      </c>
      <c r="AI124" s="48"/>
      <c r="AJ124" s="48">
        <v>8165</v>
      </c>
      <c r="AK124" s="48"/>
      <c r="AL124" s="48"/>
      <c r="AM124" s="48"/>
      <c r="AN124" s="49">
        <v>0</v>
      </c>
      <c r="AO124" s="49"/>
      <c r="AP124" s="5">
        <v>90.72</v>
      </c>
      <c r="AQ124" s="5">
        <v>835</v>
      </c>
      <c r="AR124" s="17">
        <v>64000</v>
      </c>
    </row>
    <row r="125" spans="1:44" ht="15">
      <c r="A125" s="33" t="s">
        <v>161</v>
      </c>
      <c r="B125" s="33"/>
      <c r="C125" s="33"/>
      <c r="D125" s="34" t="s">
        <v>153</v>
      </c>
      <c r="E125" s="34"/>
      <c r="F125" s="34"/>
      <c r="G125" s="33" t="s">
        <v>154</v>
      </c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48">
        <v>0</v>
      </c>
      <c r="AE125" s="48"/>
      <c r="AF125" s="48"/>
      <c r="AG125" s="48"/>
      <c r="AH125" s="48">
        <v>122000</v>
      </c>
      <c r="AI125" s="48"/>
      <c r="AJ125" s="48">
        <v>101759</v>
      </c>
      <c r="AK125" s="48"/>
      <c r="AL125" s="48"/>
      <c r="AM125" s="48"/>
      <c r="AN125" s="49">
        <v>0</v>
      </c>
      <c r="AO125" s="49"/>
      <c r="AP125" s="5">
        <v>83.4</v>
      </c>
      <c r="AQ125" s="5">
        <v>20241</v>
      </c>
      <c r="AR125" s="17">
        <v>100000</v>
      </c>
    </row>
    <row r="126" spans="1:44" ht="15">
      <c r="A126" s="33" t="s">
        <v>161</v>
      </c>
      <c r="B126" s="33"/>
      <c r="C126" s="33"/>
      <c r="D126" s="34" t="s">
        <v>155</v>
      </c>
      <c r="E126" s="34"/>
      <c r="F126" s="34"/>
      <c r="G126" s="33" t="s">
        <v>156</v>
      </c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48">
        <v>0</v>
      </c>
      <c r="AE126" s="48"/>
      <c r="AF126" s="48"/>
      <c r="AG126" s="48"/>
      <c r="AH126" s="48">
        <v>44000</v>
      </c>
      <c r="AI126" s="48"/>
      <c r="AJ126" s="48">
        <v>36632</v>
      </c>
      <c r="AK126" s="48"/>
      <c r="AL126" s="48"/>
      <c r="AM126" s="48"/>
      <c r="AN126" s="49">
        <v>0</v>
      </c>
      <c r="AO126" s="49"/>
      <c r="AP126" s="5">
        <v>83.25</v>
      </c>
      <c r="AQ126" s="5">
        <v>7368</v>
      </c>
      <c r="AR126" s="17">
        <v>40000</v>
      </c>
    </row>
    <row r="127" spans="1:44" ht="15">
      <c r="A127" s="33" t="s">
        <v>161</v>
      </c>
      <c r="B127" s="33"/>
      <c r="C127" s="33"/>
      <c r="D127" s="34" t="s">
        <v>87</v>
      </c>
      <c r="E127" s="34"/>
      <c r="F127" s="34"/>
      <c r="G127" s="33" t="s">
        <v>88</v>
      </c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48">
        <v>0</v>
      </c>
      <c r="AE127" s="48"/>
      <c r="AF127" s="48"/>
      <c r="AG127" s="48"/>
      <c r="AH127" s="48">
        <v>12000</v>
      </c>
      <c r="AI127" s="48"/>
      <c r="AJ127" s="48">
        <v>11990</v>
      </c>
      <c r="AK127" s="48"/>
      <c r="AL127" s="48"/>
      <c r="AM127" s="48"/>
      <c r="AN127" s="49">
        <v>0</v>
      </c>
      <c r="AO127" s="49"/>
      <c r="AP127" s="5">
        <v>99.91</v>
      </c>
      <c r="AQ127" s="5">
        <v>10</v>
      </c>
      <c r="AR127" s="17">
        <v>12000</v>
      </c>
    </row>
    <row r="128" spans="1:44" ht="15">
      <c r="A128" s="33" t="s">
        <v>161</v>
      </c>
      <c r="B128" s="33"/>
      <c r="C128" s="33"/>
      <c r="D128" s="34" t="s">
        <v>89</v>
      </c>
      <c r="E128" s="34"/>
      <c r="F128" s="34"/>
      <c r="G128" s="33" t="s">
        <v>90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48">
        <v>25000</v>
      </c>
      <c r="AE128" s="48"/>
      <c r="AF128" s="48"/>
      <c r="AG128" s="48"/>
      <c r="AH128" s="48">
        <v>13000</v>
      </c>
      <c r="AI128" s="48"/>
      <c r="AJ128" s="48">
        <v>6668</v>
      </c>
      <c r="AK128" s="48"/>
      <c r="AL128" s="48"/>
      <c r="AM128" s="48"/>
      <c r="AN128" s="49">
        <v>26.67</v>
      </c>
      <c r="AO128" s="49"/>
      <c r="AP128" s="5">
        <v>51.29</v>
      </c>
      <c r="AQ128" s="5">
        <v>6332</v>
      </c>
      <c r="AR128" s="17">
        <v>10000</v>
      </c>
    </row>
    <row r="129" spans="1:44" ht="15">
      <c r="A129" s="33" t="s">
        <v>161</v>
      </c>
      <c r="B129" s="33"/>
      <c r="C129" s="33"/>
      <c r="D129" s="34" t="s">
        <v>103</v>
      </c>
      <c r="E129" s="34"/>
      <c r="F129" s="34"/>
      <c r="G129" s="33" t="s">
        <v>104</v>
      </c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48">
        <v>34000</v>
      </c>
      <c r="AE129" s="48"/>
      <c r="AF129" s="48"/>
      <c r="AG129" s="48"/>
      <c r="AH129" s="48">
        <v>34000</v>
      </c>
      <c r="AI129" s="48"/>
      <c r="AJ129" s="48">
        <v>24303</v>
      </c>
      <c r="AK129" s="48"/>
      <c r="AL129" s="48"/>
      <c r="AM129" s="48"/>
      <c r="AN129" s="49">
        <v>71.47</v>
      </c>
      <c r="AO129" s="49"/>
      <c r="AP129" s="5">
        <v>71.47</v>
      </c>
      <c r="AQ129" s="5">
        <v>9697</v>
      </c>
      <c r="AR129" s="17">
        <v>30000</v>
      </c>
    </row>
    <row r="130" spans="1:44" ht="15">
      <c r="A130" s="33" t="s">
        <v>161</v>
      </c>
      <c r="B130" s="33"/>
      <c r="C130" s="33"/>
      <c r="D130" s="34" t="s">
        <v>84</v>
      </c>
      <c r="E130" s="34"/>
      <c r="F130" s="34"/>
      <c r="G130" s="33" t="s">
        <v>85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48">
        <v>0</v>
      </c>
      <c r="AE130" s="48"/>
      <c r="AF130" s="48"/>
      <c r="AG130" s="48"/>
      <c r="AH130" s="48">
        <v>10000</v>
      </c>
      <c r="AI130" s="48"/>
      <c r="AJ130" s="48">
        <v>9517.2</v>
      </c>
      <c r="AK130" s="48"/>
      <c r="AL130" s="48"/>
      <c r="AM130" s="48"/>
      <c r="AN130" s="49">
        <v>0</v>
      </c>
      <c r="AO130" s="49"/>
      <c r="AP130" s="5">
        <v>95.17</v>
      </c>
      <c r="AQ130" s="5">
        <v>482.8</v>
      </c>
      <c r="AR130" s="17">
        <v>10000</v>
      </c>
    </row>
    <row r="131" spans="1:44" ht="15">
      <c r="A131" s="33" t="s">
        <v>161</v>
      </c>
      <c r="B131" s="33"/>
      <c r="C131" s="33"/>
      <c r="D131" s="34" t="s">
        <v>91</v>
      </c>
      <c r="E131" s="34"/>
      <c r="F131" s="34"/>
      <c r="G131" s="33" t="s">
        <v>92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48">
        <v>10000</v>
      </c>
      <c r="AE131" s="48"/>
      <c r="AF131" s="48"/>
      <c r="AG131" s="48"/>
      <c r="AH131" s="48">
        <v>10000</v>
      </c>
      <c r="AI131" s="48"/>
      <c r="AJ131" s="48">
        <v>5288</v>
      </c>
      <c r="AK131" s="48"/>
      <c r="AL131" s="48"/>
      <c r="AM131" s="48"/>
      <c r="AN131" s="49">
        <v>52.88</v>
      </c>
      <c r="AO131" s="49"/>
      <c r="AP131" s="5">
        <v>52.88</v>
      </c>
      <c r="AQ131" s="5">
        <v>4712</v>
      </c>
      <c r="AR131" s="17">
        <v>10000</v>
      </c>
    </row>
    <row r="132" spans="1:44" ht="15.75" thickBot="1">
      <c r="A132" s="37" t="s">
        <v>161</v>
      </c>
      <c r="B132" s="37"/>
      <c r="C132" s="37"/>
      <c r="D132" s="38" t="s">
        <v>162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50">
        <v>219000</v>
      </c>
      <c r="AE132" s="50"/>
      <c r="AF132" s="50"/>
      <c r="AG132" s="50"/>
      <c r="AH132" s="50">
        <v>887400</v>
      </c>
      <c r="AI132" s="50"/>
      <c r="AJ132" s="50">
        <v>722354.2</v>
      </c>
      <c r="AK132" s="50"/>
      <c r="AL132" s="50"/>
      <c r="AM132" s="50"/>
      <c r="AN132" s="51">
        <v>329.84</v>
      </c>
      <c r="AO132" s="51"/>
      <c r="AP132" s="7">
        <v>81.4</v>
      </c>
      <c r="AQ132" s="7">
        <v>165045.8</v>
      </c>
      <c r="AR132" s="19">
        <f>SUM(AR123:AR131)</f>
        <v>676000</v>
      </c>
    </row>
    <row r="133" spans="1:44" ht="15">
      <c r="A133" s="39" t="s">
        <v>163</v>
      </c>
      <c r="B133" s="39"/>
      <c r="C133" s="39"/>
      <c r="D133" s="40" t="s">
        <v>164</v>
      </c>
      <c r="E133" s="40"/>
      <c r="F133" s="40"/>
      <c r="G133" s="39" t="s">
        <v>165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52">
        <v>35000</v>
      </c>
      <c r="AE133" s="52"/>
      <c r="AF133" s="52"/>
      <c r="AG133" s="52"/>
      <c r="AH133" s="52">
        <v>35000</v>
      </c>
      <c r="AI133" s="52"/>
      <c r="AJ133" s="52">
        <v>5548</v>
      </c>
      <c r="AK133" s="52"/>
      <c r="AL133" s="52"/>
      <c r="AM133" s="52"/>
      <c r="AN133" s="53">
        <v>15.85</v>
      </c>
      <c r="AO133" s="53"/>
      <c r="AP133" s="5">
        <v>15.85</v>
      </c>
      <c r="AQ133" s="5">
        <v>29452</v>
      </c>
      <c r="AR133" s="17">
        <v>5000</v>
      </c>
    </row>
    <row r="134" spans="1:44" ht="15">
      <c r="A134" s="33" t="s">
        <v>163</v>
      </c>
      <c r="B134" s="33"/>
      <c r="C134" s="33"/>
      <c r="D134" s="34" t="s">
        <v>89</v>
      </c>
      <c r="E134" s="34"/>
      <c r="F134" s="34"/>
      <c r="G134" s="33" t="s">
        <v>90</v>
      </c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48">
        <v>10000</v>
      </c>
      <c r="AE134" s="48"/>
      <c r="AF134" s="48"/>
      <c r="AG134" s="48"/>
      <c r="AH134" s="48">
        <v>10000</v>
      </c>
      <c r="AI134" s="48"/>
      <c r="AJ134" s="48">
        <v>7069</v>
      </c>
      <c r="AK134" s="48"/>
      <c r="AL134" s="48"/>
      <c r="AM134" s="48"/>
      <c r="AN134" s="49">
        <v>70.69</v>
      </c>
      <c r="AO134" s="49"/>
      <c r="AP134" s="5">
        <v>70.69</v>
      </c>
      <c r="AQ134" s="5">
        <v>2931</v>
      </c>
      <c r="AR134" s="17">
        <v>10000</v>
      </c>
    </row>
    <row r="135" spans="1:44" ht="15">
      <c r="A135" s="33" t="s">
        <v>163</v>
      </c>
      <c r="B135" s="33"/>
      <c r="C135" s="33"/>
      <c r="D135" s="34" t="s">
        <v>128</v>
      </c>
      <c r="E135" s="34"/>
      <c r="F135" s="34"/>
      <c r="G135" s="33" t="s">
        <v>129</v>
      </c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48">
        <v>2000</v>
      </c>
      <c r="AE135" s="48"/>
      <c r="AF135" s="48"/>
      <c r="AG135" s="48"/>
      <c r="AH135" s="48">
        <v>2000</v>
      </c>
      <c r="AI135" s="48"/>
      <c r="AJ135" s="48">
        <v>68.75</v>
      </c>
      <c r="AK135" s="48"/>
      <c r="AL135" s="48"/>
      <c r="AM135" s="48"/>
      <c r="AN135" s="49">
        <v>3.43</v>
      </c>
      <c r="AO135" s="49"/>
      <c r="AP135" s="5">
        <v>3.43</v>
      </c>
      <c r="AQ135" s="5">
        <v>1931.25</v>
      </c>
      <c r="AR135" s="17">
        <v>1000</v>
      </c>
    </row>
    <row r="136" spans="1:44" ht="15">
      <c r="A136" s="33" t="s">
        <v>163</v>
      </c>
      <c r="B136" s="33"/>
      <c r="C136" s="33"/>
      <c r="D136" s="34" t="s">
        <v>130</v>
      </c>
      <c r="E136" s="34"/>
      <c r="F136" s="34"/>
      <c r="G136" s="33" t="s">
        <v>131</v>
      </c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48">
        <v>10000</v>
      </c>
      <c r="AE136" s="48"/>
      <c r="AF136" s="48"/>
      <c r="AG136" s="48"/>
      <c r="AH136" s="48">
        <v>25800</v>
      </c>
      <c r="AI136" s="48"/>
      <c r="AJ136" s="48">
        <v>21647.13</v>
      </c>
      <c r="AK136" s="48"/>
      <c r="AL136" s="48"/>
      <c r="AM136" s="48"/>
      <c r="AN136" s="49">
        <v>216.47</v>
      </c>
      <c r="AO136" s="49"/>
      <c r="AP136" s="5">
        <v>83.9</v>
      </c>
      <c r="AQ136" s="5">
        <v>4152.87</v>
      </c>
      <c r="AR136" s="17">
        <v>25000</v>
      </c>
    </row>
    <row r="137" spans="1:44" ht="15">
      <c r="A137" s="33" t="s">
        <v>163</v>
      </c>
      <c r="B137" s="33"/>
      <c r="C137" s="33"/>
      <c r="D137" s="34" t="s">
        <v>97</v>
      </c>
      <c r="E137" s="34"/>
      <c r="F137" s="34"/>
      <c r="G137" s="33" t="s">
        <v>98</v>
      </c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48">
        <v>20000</v>
      </c>
      <c r="AE137" s="48"/>
      <c r="AF137" s="48"/>
      <c r="AG137" s="48"/>
      <c r="AH137" s="48">
        <v>20000</v>
      </c>
      <c r="AI137" s="48"/>
      <c r="AJ137" s="48">
        <v>15379.5</v>
      </c>
      <c r="AK137" s="48"/>
      <c r="AL137" s="48"/>
      <c r="AM137" s="48"/>
      <c r="AN137" s="49">
        <v>76.89</v>
      </c>
      <c r="AO137" s="49"/>
      <c r="AP137" s="5">
        <v>76.89</v>
      </c>
      <c r="AQ137" s="5">
        <v>4620.5</v>
      </c>
      <c r="AR137" s="17">
        <v>25000</v>
      </c>
    </row>
    <row r="138" spans="1:44" ht="15">
      <c r="A138" s="33" t="s">
        <v>163</v>
      </c>
      <c r="B138" s="33"/>
      <c r="C138" s="33"/>
      <c r="D138" s="34" t="s">
        <v>103</v>
      </c>
      <c r="E138" s="34"/>
      <c r="F138" s="34"/>
      <c r="G138" s="33" t="s">
        <v>104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48">
        <v>5000</v>
      </c>
      <c r="AE138" s="48"/>
      <c r="AF138" s="48"/>
      <c r="AG138" s="48"/>
      <c r="AH138" s="48">
        <v>5000</v>
      </c>
      <c r="AI138" s="48"/>
      <c r="AJ138" s="48">
        <v>1658</v>
      </c>
      <c r="AK138" s="48"/>
      <c r="AL138" s="48"/>
      <c r="AM138" s="48"/>
      <c r="AN138" s="49">
        <v>33.16</v>
      </c>
      <c r="AO138" s="49"/>
      <c r="AP138" s="5">
        <v>33.16</v>
      </c>
      <c r="AQ138" s="5">
        <v>3342</v>
      </c>
      <c r="AR138" s="17">
        <v>5000</v>
      </c>
    </row>
    <row r="139" spans="1:44" ht="15">
      <c r="A139" s="33" t="s">
        <v>163</v>
      </c>
      <c r="B139" s="33"/>
      <c r="C139" s="33"/>
      <c r="D139" s="34" t="s">
        <v>105</v>
      </c>
      <c r="E139" s="34"/>
      <c r="F139" s="34"/>
      <c r="G139" s="33" t="s">
        <v>106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48">
        <v>300</v>
      </c>
      <c r="AE139" s="48"/>
      <c r="AF139" s="48"/>
      <c r="AG139" s="48"/>
      <c r="AH139" s="48">
        <v>300</v>
      </c>
      <c r="AI139" s="48"/>
      <c r="AJ139" s="48">
        <v>161</v>
      </c>
      <c r="AK139" s="48"/>
      <c r="AL139" s="48"/>
      <c r="AM139" s="48"/>
      <c r="AN139" s="49">
        <v>53.66</v>
      </c>
      <c r="AO139" s="49"/>
      <c r="AP139" s="5">
        <v>53.66</v>
      </c>
      <c r="AQ139" s="5">
        <v>139</v>
      </c>
      <c r="AR139" s="17">
        <v>300</v>
      </c>
    </row>
    <row r="140" spans="1:44" ht="15">
      <c r="A140" s="33" t="s">
        <v>163</v>
      </c>
      <c r="B140" s="33"/>
      <c r="C140" s="33"/>
      <c r="D140" s="34" t="s">
        <v>123</v>
      </c>
      <c r="E140" s="34"/>
      <c r="F140" s="34"/>
      <c r="G140" s="33" t="s">
        <v>124</v>
      </c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48">
        <v>3000</v>
      </c>
      <c r="AE140" s="48"/>
      <c r="AF140" s="48"/>
      <c r="AG140" s="48"/>
      <c r="AH140" s="48">
        <v>3000</v>
      </c>
      <c r="AI140" s="48"/>
      <c r="AJ140" s="48">
        <v>0</v>
      </c>
      <c r="AK140" s="48"/>
      <c r="AL140" s="48"/>
      <c r="AM140" s="48"/>
      <c r="AN140" s="49">
        <v>0</v>
      </c>
      <c r="AO140" s="49"/>
      <c r="AP140" s="5">
        <v>0</v>
      </c>
      <c r="AQ140" s="5">
        <v>3000</v>
      </c>
      <c r="AR140" s="17">
        <v>3000</v>
      </c>
    </row>
    <row r="141" spans="1:44" ht="15">
      <c r="A141" s="33" t="s">
        <v>163</v>
      </c>
      <c r="B141" s="33"/>
      <c r="C141" s="33"/>
      <c r="D141" s="34" t="s">
        <v>84</v>
      </c>
      <c r="E141" s="34"/>
      <c r="F141" s="34"/>
      <c r="G141" s="33" t="s">
        <v>85</v>
      </c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48">
        <v>0</v>
      </c>
      <c r="AE141" s="48"/>
      <c r="AF141" s="48"/>
      <c r="AG141" s="48"/>
      <c r="AH141" s="48">
        <v>1000</v>
      </c>
      <c r="AI141" s="48"/>
      <c r="AJ141" s="48">
        <v>800</v>
      </c>
      <c r="AK141" s="48"/>
      <c r="AL141" s="48"/>
      <c r="AM141" s="48"/>
      <c r="AN141" s="49">
        <v>0</v>
      </c>
      <c r="AO141" s="49"/>
      <c r="AP141" s="5">
        <v>80</v>
      </c>
      <c r="AQ141" s="5">
        <v>200</v>
      </c>
      <c r="AR141" s="17">
        <v>1000</v>
      </c>
    </row>
    <row r="142" spans="1:44" ht="15">
      <c r="A142" s="33" t="s">
        <v>163</v>
      </c>
      <c r="B142" s="33"/>
      <c r="C142" s="33"/>
      <c r="D142" s="34" t="s">
        <v>107</v>
      </c>
      <c r="E142" s="34"/>
      <c r="F142" s="34"/>
      <c r="G142" s="33" t="s">
        <v>108</v>
      </c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48">
        <v>0</v>
      </c>
      <c r="AE142" s="48"/>
      <c r="AF142" s="48"/>
      <c r="AG142" s="48"/>
      <c r="AH142" s="48">
        <v>187</v>
      </c>
      <c r="AI142" s="48"/>
      <c r="AJ142" s="48">
        <v>145</v>
      </c>
      <c r="AK142" s="48"/>
      <c r="AL142" s="48"/>
      <c r="AM142" s="48"/>
      <c r="AN142" s="49">
        <v>0</v>
      </c>
      <c r="AO142" s="49"/>
      <c r="AP142" s="5">
        <v>77.54</v>
      </c>
      <c r="AQ142" s="5">
        <v>42</v>
      </c>
      <c r="AR142" s="17">
        <v>200</v>
      </c>
    </row>
    <row r="143" spans="1:44" ht="15">
      <c r="A143" s="33" t="s">
        <v>163</v>
      </c>
      <c r="B143" s="33"/>
      <c r="C143" s="33"/>
      <c r="D143" s="34" t="s">
        <v>114</v>
      </c>
      <c r="E143" s="34"/>
      <c r="F143" s="34"/>
      <c r="G143" s="33" t="s">
        <v>115</v>
      </c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48">
        <v>5000</v>
      </c>
      <c r="AE143" s="48"/>
      <c r="AF143" s="48"/>
      <c r="AG143" s="48"/>
      <c r="AH143" s="48">
        <v>5000</v>
      </c>
      <c r="AI143" s="48"/>
      <c r="AJ143" s="48">
        <v>2121</v>
      </c>
      <c r="AK143" s="48"/>
      <c r="AL143" s="48"/>
      <c r="AM143" s="48"/>
      <c r="AN143" s="49">
        <v>42.42</v>
      </c>
      <c r="AO143" s="49"/>
      <c r="AP143" s="5">
        <v>42.42</v>
      </c>
      <c r="AQ143" s="5">
        <v>2879</v>
      </c>
      <c r="AR143" s="17">
        <v>5000</v>
      </c>
    </row>
    <row r="144" spans="1:44" ht="15">
      <c r="A144" s="33" t="s">
        <v>163</v>
      </c>
      <c r="B144" s="33"/>
      <c r="C144" s="33"/>
      <c r="D144" s="34" t="s">
        <v>142</v>
      </c>
      <c r="E144" s="34"/>
      <c r="F144" s="34"/>
      <c r="G144" s="33" t="s">
        <v>143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48">
        <v>18000</v>
      </c>
      <c r="AE144" s="48"/>
      <c r="AF144" s="48"/>
      <c r="AG144" s="48"/>
      <c r="AH144" s="48">
        <v>30000</v>
      </c>
      <c r="AI144" s="48"/>
      <c r="AJ144" s="48">
        <v>30000</v>
      </c>
      <c r="AK144" s="48"/>
      <c r="AL144" s="48"/>
      <c r="AM144" s="48"/>
      <c r="AN144" s="49">
        <v>166.66</v>
      </c>
      <c r="AO144" s="49"/>
      <c r="AP144" s="5">
        <v>100</v>
      </c>
      <c r="AQ144" s="5">
        <v>0</v>
      </c>
      <c r="AR144" s="17">
        <v>30000</v>
      </c>
    </row>
    <row r="145" spans="1:44" ht="15">
      <c r="A145" s="37" t="s">
        <v>163</v>
      </c>
      <c r="B145" s="37"/>
      <c r="C145" s="37"/>
      <c r="D145" s="38" t="s">
        <v>166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50">
        <v>108300</v>
      </c>
      <c r="AE145" s="50"/>
      <c r="AF145" s="50"/>
      <c r="AG145" s="50"/>
      <c r="AH145" s="50">
        <v>137287</v>
      </c>
      <c r="AI145" s="50"/>
      <c r="AJ145" s="50">
        <v>84597.38</v>
      </c>
      <c r="AK145" s="50"/>
      <c r="AL145" s="50"/>
      <c r="AM145" s="50"/>
      <c r="AN145" s="51">
        <v>78.11</v>
      </c>
      <c r="AO145" s="51"/>
      <c r="AP145" s="7">
        <v>61.62</v>
      </c>
      <c r="AQ145" s="7">
        <v>52689.62</v>
      </c>
      <c r="AR145" s="19">
        <f>SUM(AR133:AR144)</f>
        <v>110500</v>
      </c>
    </row>
    <row r="146" spans="1:44" ht="15">
      <c r="A146" s="33" t="s">
        <v>167</v>
      </c>
      <c r="B146" s="33"/>
      <c r="C146" s="33"/>
      <c r="D146" s="34" t="s">
        <v>168</v>
      </c>
      <c r="E146" s="34"/>
      <c r="F146" s="34"/>
      <c r="G146" s="33" t="s">
        <v>169</v>
      </c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48">
        <v>600000</v>
      </c>
      <c r="AE146" s="48"/>
      <c r="AF146" s="48"/>
      <c r="AG146" s="48"/>
      <c r="AH146" s="48">
        <v>595000</v>
      </c>
      <c r="AI146" s="48"/>
      <c r="AJ146" s="48">
        <v>480527</v>
      </c>
      <c r="AK146" s="48"/>
      <c r="AL146" s="48"/>
      <c r="AM146" s="48"/>
      <c r="AN146" s="49">
        <v>80.08</v>
      </c>
      <c r="AO146" s="49"/>
      <c r="AP146" s="5">
        <v>80.76</v>
      </c>
      <c r="AQ146" s="5">
        <v>114473</v>
      </c>
      <c r="AR146" s="17">
        <v>600000</v>
      </c>
    </row>
    <row r="147" spans="1:44" ht="15">
      <c r="A147" s="33" t="s">
        <v>167</v>
      </c>
      <c r="B147" s="33"/>
      <c r="C147" s="33"/>
      <c r="D147" s="34" t="s">
        <v>153</v>
      </c>
      <c r="E147" s="34"/>
      <c r="F147" s="34"/>
      <c r="G147" s="33" t="s">
        <v>154</v>
      </c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48">
        <v>130000</v>
      </c>
      <c r="AE147" s="48"/>
      <c r="AF147" s="48"/>
      <c r="AG147" s="48"/>
      <c r="AH147" s="48">
        <v>115000</v>
      </c>
      <c r="AI147" s="48"/>
      <c r="AJ147" s="48">
        <v>90384</v>
      </c>
      <c r="AK147" s="48"/>
      <c r="AL147" s="48"/>
      <c r="AM147" s="48"/>
      <c r="AN147" s="49">
        <v>69.52</v>
      </c>
      <c r="AO147" s="49"/>
      <c r="AP147" s="5">
        <v>78.59</v>
      </c>
      <c r="AQ147" s="5">
        <v>24616</v>
      </c>
      <c r="AR147" s="17">
        <v>130000</v>
      </c>
    </row>
    <row r="148" spans="1:44" ht="15">
      <c r="A148" s="33" t="s">
        <v>167</v>
      </c>
      <c r="B148" s="33"/>
      <c r="C148" s="33"/>
      <c r="D148" s="34" t="s">
        <v>155</v>
      </c>
      <c r="E148" s="34"/>
      <c r="F148" s="34"/>
      <c r="G148" s="33" t="s">
        <v>156</v>
      </c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48">
        <v>50000</v>
      </c>
      <c r="AE148" s="48"/>
      <c r="AF148" s="48"/>
      <c r="AG148" s="48"/>
      <c r="AH148" s="48">
        <v>54000</v>
      </c>
      <c r="AI148" s="48"/>
      <c r="AJ148" s="48">
        <v>44511</v>
      </c>
      <c r="AK148" s="48"/>
      <c r="AL148" s="48"/>
      <c r="AM148" s="48"/>
      <c r="AN148" s="49">
        <v>89.02</v>
      </c>
      <c r="AO148" s="49"/>
      <c r="AP148" s="5">
        <v>82.42</v>
      </c>
      <c r="AQ148" s="5">
        <v>9489</v>
      </c>
      <c r="AR148" s="17">
        <v>50000</v>
      </c>
    </row>
    <row r="149" spans="1:44" ht="15">
      <c r="A149" s="37" t="s">
        <v>167</v>
      </c>
      <c r="B149" s="37"/>
      <c r="C149" s="37"/>
      <c r="D149" s="38" t="s">
        <v>170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50">
        <v>780000</v>
      </c>
      <c r="AE149" s="50"/>
      <c r="AF149" s="50"/>
      <c r="AG149" s="50"/>
      <c r="AH149" s="50">
        <v>764000</v>
      </c>
      <c r="AI149" s="50"/>
      <c r="AJ149" s="50">
        <v>615422</v>
      </c>
      <c r="AK149" s="50"/>
      <c r="AL149" s="50"/>
      <c r="AM149" s="50"/>
      <c r="AN149" s="51">
        <v>78.9</v>
      </c>
      <c r="AO149" s="51"/>
      <c r="AP149" s="7">
        <v>80.55</v>
      </c>
      <c r="AQ149" s="7">
        <v>148578</v>
      </c>
      <c r="AR149" s="19">
        <f>SUM(AR146:AR148)</f>
        <v>780000</v>
      </c>
    </row>
    <row r="150" spans="1:44" ht="15">
      <c r="A150" s="41" t="s">
        <v>75</v>
      </c>
      <c r="B150" s="41"/>
      <c r="C150" s="41"/>
      <c r="D150" s="42" t="s">
        <v>151</v>
      </c>
      <c r="E150" s="42"/>
      <c r="F150" s="42"/>
      <c r="G150" s="41" t="s">
        <v>152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54">
        <v>950000</v>
      </c>
      <c r="AE150" s="54"/>
      <c r="AF150" s="54"/>
      <c r="AG150" s="54"/>
      <c r="AH150" s="54">
        <v>300000</v>
      </c>
      <c r="AI150" s="54"/>
      <c r="AJ150" s="54">
        <v>274647</v>
      </c>
      <c r="AK150" s="54"/>
      <c r="AL150" s="54"/>
      <c r="AM150" s="54"/>
      <c r="AN150" s="55">
        <v>28.91</v>
      </c>
      <c r="AO150" s="55"/>
      <c r="AP150" s="5">
        <v>91.54</v>
      </c>
      <c r="AQ150" s="5">
        <v>25353</v>
      </c>
      <c r="AR150" s="17">
        <v>300000</v>
      </c>
    </row>
    <row r="151" spans="1:44" ht="15">
      <c r="A151" s="33" t="s">
        <v>75</v>
      </c>
      <c r="B151" s="33"/>
      <c r="C151" s="33"/>
      <c r="D151" s="34" t="s">
        <v>120</v>
      </c>
      <c r="E151" s="34"/>
      <c r="F151" s="34"/>
      <c r="G151" s="33" t="s">
        <v>121</v>
      </c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48">
        <v>74800</v>
      </c>
      <c r="AE151" s="48"/>
      <c r="AF151" s="48"/>
      <c r="AG151" s="48"/>
      <c r="AH151" s="48">
        <v>117800</v>
      </c>
      <c r="AI151" s="48"/>
      <c r="AJ151" s="48">
        <v>96634</v>
      </c>
      <c r="AK151" s="48"/>
      <c r="AL151" s="48"/>
      <c r="AM151" s="48"/>
      <c r="AN151" s="49">
        <v>129.18</v>
      </c>
      <c r="AO151" s="49"/>
      <c r="AP151" s="5">
        <v>82.03</v>
      </c>
      <c r="AQ151" s="5">
        <v>21166</v>
      </c>
      <c r="AR151" s="17">
        <v>50000</v>
      </c>
    </row>
    <row r="152" spans="1:44" ht="15">
      <c r="A152" s="33" t="s">
        <v>75</v>
      </c>
      <c r="B152" s="33"/>
      <c r="C152" s="33"/>
      <c r="D152" s="34" t="s">
        <v>153</v>
      </c>
      <c r="E152" s="34"/>
      <c r="F152" s="34"/>
      <c r="G152" s="33" t="s">
        <v>154</v>
      </c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48">
        <v>210000</v>
      </c>
      <c r="AE152" s="48"/>
      <c r="AF152" s="48"/>
      <c r="AG152" s="48"/>
      <c r="AH152" s="48">
        <v>139000</v>
      </c>
      <c r="AI152" s="48"/>
      <c r="AJ152" s="48">
        <v>98396</v>
      </c>
      <c r="AK152" s="48"/>
      <c r="AL152" s="48"/>
      <c r="AM152" s="48"/>
      <c r="AN152" s="49">
        <v>46.85</v>
      </c>
      <c r="AO152" s="49"/>
      <c r="AP152" s="5">
        <v>70.78</v>
      </c>
      <c r="AQ152" s="5">
        <v>40604</v>
      </c>
      <c r="AR152" s="17">
        <v>90000</v>
      </c>
    </row>
    <row r="153" spans="1:44" ht="15">
      <c r="A153" s="33" t="s">
        <v>75</v>
      </c>
      <c r="B153" s="33"/>
      <c r="C153" s="33"/>
      <c r="D153" s="34" t="s">
        <v>155</v>
      </c>
      <c r="E153" s="34"/>
      <c r="F153" s="34"/>
      <c r="G153" s="33" t="s">
        <v>156</v>
      </c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48">
        <v>100000</v>
      </c>
      <c r="AE153" s="48"/>
      <c r="AF153" s="48"/>
      <c r="AG153" s="48"/>
      <c r="AH153" s="48">
        <v>64000</v>
      </c>
      <c r="AI153" s="48"/>
      <c r="AJ153" s="48">
        <v>35415</v>
      </c>
      <c r="AK153" s="48"/>
      <c r="AL153" s="48"/>
      <c r="AM153" s="48"/>
      <c r="AN153" s="49">
        <v>35.41</v>
      </c>
      <c r="AO153" s="49"/>
      <c r="AP153" s="5">
        <v>55.33</v>
      </c>
      <c r="AQ153" s="5">
        <v>28585</v>
      </c>
      <c r="AR153" s="17">
        <v>50000</v>
      </c>
    </row>
    <row r="154" spans="1:44" ht="15">
      <c r="A154" s="33" t="s">
        <v>75</v>
      </c>
      <c r="B154" s="33"/>
      <c r="C154" s="33"/>
      <c r="D154" s="34" t="s">
        <v>171</v>
      </c>
      <c r="E154" s="34"/>
      <c r="F154" s="34"/>
      <c r="G154" s="33" t="s">
        <v>172</v>
      </c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48">
        <v>7000</v>
      </c>
      <c r="AE154" s="48"/>
      <c r="AF154" s="48"/>
      <c r="AG154" s="48"/>
      <c r="AH154" s="48">
        <v>7000</v>
      </c>
      <c r="AI154" s="48"/>
      <c r="AJ154" s="48">
        <v>6853.04</v>
      </c>
      <c r="AK154" s="48"/>
      <c r="AL154" s="48"/>
      <c r="AM154" s="48"/>
      <c r="AN154" s="49">
        <v>97.9</v>
      </c>
      <c r="AO154" s="49"/>
      <c r="AP154" s="5">
        <v>97.9</v>
      </c>
      <c r="AQ154" s="5">
        <v>146.96</v>
      </c>
      <c r="AR154" s="17">
        <v>7000</v>
      </c>
    </row>
    <row r="155" spans="1:44" ht="15">
      <c r="A155" s="33" t="s">
        <v>75</v>
      </c>
      <c r="B155" s="33"/>
      <c r="C155" s="33"/>
      <c r="D155" s="34" t="s">
        <v>164</v>
      </c>
      <c r="E155" s="34"/>
      <c r="F155" s="34"/>
      <c r="G155" s="33" t="s">
        <v>165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48">
        <v>10000</v>
      </c>
      <c r="AE155" s="48"/>
      <c r="AF155" s="48"/>
      <c r="AG155" s="48"/>
      <c r="AH155" s="48">
        <v>10000</v>
      </c>
      <c r="AI155" s="48"/>
      <c r="AJ155" s="48">
        <v>416</v>
      </c>
      <c r="AK155" s="48"/>
      <c r="AL155" s="48"/>
      <c r="AM155" s="48"/>
      <c r="AN155" s="49">
        <v>4.16</v>
      </c>
      <c r="AO155" s="49"/>
      <c r="AP155" s="5">
        <v>4.16</v>
      </c>
      <c r="AQ155" s="5">
        <v>9584</v>
      </c>
      <c r="AR155" s="17">
        <v>1000</v>
      </c>
    </row>
    <row r="156" spans="1:44" ht="15">
      <c r="A156" s="33" t="s">
        <v>75</v>
      </c>
      <c r="B156" s="33"/>
      <c r="C156" s="33"/>
      <c r="D156" s="34" t="s">
        <v>173</v>
      </c>
      <c r="E156" s="34"/>
      <c r="F156" s="34"/>
      <c r="G156" s="33" t="s">
        <v>174</v>
      </c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48">
        <v>10000</v>
      </c>
      <c r="AE156" s="48"/>
      <c r="AF156" s="48"/>
      <c r="AG156" s="48"/>
      <c r="AH156" s="48">
        <v>10000</v>
      </c>
      <c r="AI156" s="48"/>
      <c r="AJ156" s="48">
        <v>459</v>
      </c>
      <c r="AK156" s="48"/>
      <c r="AL156" s="48"/>
      <c r="AM156" s="48"/>
      <c r="AN156" s="49">
        <v>4.59</v>
      </c>
      <c r="AO156" s="49"/>
      <c r="AP156" s="5">
        <v>4.59</v>
      </c>
      <c r="AQ156" s="5">
        <v>9541</v>
      </c>
      <c r="AR156" s="17">
        <v>1000</v>
      </c>
    </row>
    <row r="157" spans="1:44" ht="15">
      <c r="A157" s="33" t="s">
        <v>75</v>
      </c>
      <c r="B157" s="33"/>
      <c r="C157" s="33"/>
      <c r="D157" s="34" t="s">
        <v>101</v>
      </c>
      <c r="E157" s="34"/>
      <c r="F157" s="34"/>
      <c r="G157" s="33" t="s">
        <v>102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48">
        <v>10000</v>
      </c>
      <c r="AE157" s="48"/>
      <c r="AF157" s="48"/>
      <c r="AG157" s="48"/>
      <c r="AH157" s="48">
        <v>10000</v>
      </c>
      <c r="AI157" s="48"/>
      <c r="AJ157" s="48">
        <v>3158</v>
      </c>
      <c r="AK157" s="48"/>
      <c r="AL157" s="48"/>
      <c r="AM157" s="48"/>
      <c r="AN157" s="49">
        <v>31.58</v>
      </c>
      <c r="AO157" s="49"/>
      <c r="AP157" s="5">
        <v>31.58</v>
      </c>
      <c r="AQ157" s="5">
        <v>6842</v>
      </c>
      <c r="AR157" s="17">
        <v>5000</v>
      </c>
    </row>
    <row r="158" spans="1:44" ht="15">
      <c r="A158" s="33" t="s">
        <v>75</v>
      </c>
      <c r="B158" s="33"/>
      <c r="C158" s="33"/>
      <c r="D158" s="34" t="s">
        <v>87</v>
      </c>
      <c r="E158" s="34"/>
      <c r="F158" s="34"/>
      <c r="G158" s="33" t="s">
        <v>88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48">
        <v>200000</v>
      </c>
      <c r="AE158" s="48"/>
      <c r="AF158" s="48"/>
      <c r="AG158" s="48"/>
      <c r="AH158" s="48">
        <v>200000</v>
      </c>
      <c r="AI158" s="48"/>
      <c r="AJ158" s="48">
        <v>51477</v>
      </c>
      <c r="AK158" s="48"/>
      <c r="AL158" s="48"/>
      <c r="AM158" s="48"/>
      <c r="AN158" s="49">
        <v>25.73</v>
      </c>
      <c r="AO158" s="49"/>
      <c r="AP158" s="5">
        <v>25.73</v>
      </c>
      <c r="AQ158" s="5">
        <v>148523</v>
      </c>
      <c r="AR158" s="17">
        <v>80000</v>
      </c>
    </row>
    <row r="159" spans="1:44" ht="15">
      <c r="A159" s="33" t="s">
        <v>75</v>
      </c>
      <c r="B159" s="33"/>
      <c r="C159" s="33"/>
      <c r="D159" s="34" t="s">
        <v>89</v>
      </c>
      <c r="E159" s="34"/>
      <c r="F159" s="34"/>
      <c r="G159" s="33" t="s">
        <v>90</v>
      </c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48">
        <v>450000</v>
      </c>
      <c r="AE159" s="48"/>
      <c r="AF159" s="48"/>
      <c r="AG159" s="48"/>
      <c r="AH159" s="48">
        <v>450000</v>
      </c>
      <c r="AI159" s="48"/>
      <c r="AJ159" s="48">
        <v>41279.2</v>
      </c>
      <c r="AK159" s="48"/>
      <c r="AL159" s="48"/>
      <c r="AM159" s="48"/>
      <c r="AN159" s="49">
        <v>9.17</v>
      </c>
      <c r="AO159" s="49"/>
      <c r="AP159" s="5">
        <v>9.17</v>
      </c>
      <c r="AQ159" s="5">
        <v>408720.8</v>
      </c>
      <c r="AR159" s="17">
        <v>50000</v>
      </c>
    </row>
    <row r="160" spans="1:44" ht="15">
      <c r="A160" s="33" t="s">
        <v>75</v>
      </c>
      <c r="B160" s="33"/>
      <c r="C160" s="33"/>
      <c r="D160" s="34" t="s">
        <v>128</v>
      </c>
      <c r="E160" s="34"/>
      <c r="F160" s="34"/>
      <c r="G160" s="33" t="s">
        <v>129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48">
        <v>2000</v>
      </c>
      <c r="AE160" s="48"/>
      <c r="AF160" s="48"/>
      <c r="AG160" s="48"/>
      <c r="AH160" s="48">
        <v>2000</v>
      </c>
      <c r="AI160" s="48"/>
      <c r="AJ160" s="48">
        <v>1085.25</v>
      </c>
      <c r="AK160" s="48"/>
      <c r="AL160" s="48"/>
      <c r="AM160" s="48"/>
      <c r="AN160" s="49">
        <v>54.26</v>
      </c>
      <c r="AO160" s="49"/>
      <c r="AP160" s="5">
        <v>54.26</v>
      </c>
      <c r="AQ160" s="5">
        <v>914.75</v>
      </c>
      <c r="AR160" s="17">
        <v>2000</v>
      </c>
    </row>
    <row r="161" spans="1:44" ht="15">
      <c r="A161" s="33" t="s">
        <v>75</v>
      </c>
      <c r="B161" s="33"/>
      <c r="C161" s="33"/>
      <c r="D161" s="34" t="s">
        <v>130</v>
      </c>
      <c r="E161" s="34"/>
      <c r="F161" s="34"/>
      <c r="G161" s="33" t="s">
        <v>131</v>
      </c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48">
        <v>60000</v>
      </c>
      <c r="AE161" s="48"/>
      <c r="AF161" s="48"/>
      <c r="AG161" s="48"/>
      <c r="AH161" s="48">
        <v>60000</v>
      </c>
      <c r="AI161" s="48"/>
      <c r="AJ161" s="48">
        <v>67438.99</v>
      </c>
      <c r="AK161" s="48"/>
      <c r="AL161" s="48"/>
      <c r="AM161" s="48"/>
      <c r="AN161" s="49">
        <v>112.39</v>
      </c>
      <c r="AO161" s="49"/>
      <c r="AP161" s="5">
        <v>112.39</v>
      </c>
      <c r="AQ161" s="6">
        <v>-7438.99</v>
      </c>
      <c r="AR161" s="17">
        <v>80000</v>
      </c>
    </row>
    <row r="162" spans="1:44" ht="15">
      <c r="A162" s="33" t="s">
        <v>75</v>
      </c>
      <c r="B162" s="33"/>
      <c r="C162" s="33"/>
      <c r="D162" s="34" t="s">
        <v>97</v>
      </c>
      <c r="E162" s="34"/>
      <c r="F162" s="34"/>
      <c r="G162" s="33" t="s">
        <v>98</v>
      </c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48">
        <v>50000</v>
      </c>
      <c r="AE162" s="48"/>
      <c r="AF162" s="48"/>
      <c r="AG162" s="48"/>
      <c r="AH162" s="48">
        <v>77500</v>
      </c>
      <c r="AI162" s="48"/>
      <c r="AJ162" s="48">
        <v>74217</v>
      </c>
      <c r="AK162" s="48"/>
      <c r="AL162" s="48"/>
      <c r="AM162" s="48"/>
      <c r="AN162" s="49">
        <v>148.43</v>
      </c>
      <c r="AO162" s="49"/>
      <c r="AP162" s="5">
        <v>95.76</v>
      </c>
      <c r="AQ162" s="5">
        <v>3283</v>
      </c>
      <c r="AR162" s="17">
        <v>35000</v>
      </c>
    </row>
    <row r="163" spans="1:44" ht="15">
      <c r="A163" s="33" t="s">
        <v>75</v>
      </c>
      <c r="B163" s="33"/>
      <c r="C163" s="33"/>
      <c r="D163" s="34" t="s">
        <v>175</v>
      </c>
      <c r="E163" s="34"/>
      <c r="F163" s="34"/>
      <c r="G163" s="33" t="s">
        <v>176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48">
        <v>10000</v>
      </c>
      <c r="AE163" s="48"/>
      <c r="AF163" s="48"/>
      <c r="AG163" s="48"/>
      <c r="AH163" s="48">
        <v>10000</v>
      </c>
      <c r="AI163" s="48"/>
      <c r="AJ163" s="48">
        <v>7611</v>
      </c>
      <c r="AK163" s="48"/>
      <c r="AL163" s="48"/>
      <c r="AM163" s="48"/>
      <c r="AN163" s="49">
        <v>76.11</v>
      </c>
      <c r="AO163" s="49"/>
      <c r="AP163" s="5">
        <v>76.11</v>
      </c>
      <c r="AQ163" s="5">
        <v>2389</v>
      </c>
      <c r="AR163" s="17">
        <v>10000</v>
      </c>
    </row>
    <row r="164" spans="1:44" ht="15">
      <c r="A164" s="33" t="s">
        <v>75</v>
      </c>
      <c r="B164" s="33"/>
      <c r="C164" s="33"/>
      <c r="D164" s="34" t="s">
        <v>177</v>
      </c>
      <c r="E164" s="34"/>
      <c r="F164" s="34"/>
      <c r="G164" s="33" t="s">
        <v>178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48">
        <v>70000</v>
      </c>
      <c r="AE164" s="48"/>
      <c r="AF164" s="48"/>
      <c r="AG164" s="48"/>
      <c r="AH164" s="48">
        <v>70000</v>
      </c>
      <c r="AI164" s="48"/>
      <c r="AJ164" s="48">
        <v>42188.42</v>
      </c>
      <c r="AK164" s="48"/>
      <c r="AL164" s="48"/>
      <c r="AM164" s="48"/>
      <c r="AN164" s="49">
        <v>60.26</v>
      </c>
      <c r="AO164" s="49"/>
      <c r="AP164" s="5">
        <v>60.26</v>
      </c>
      <c r="AQ164" s="5">
        <v>27811.58</v>
      </c>
      <c r="AR164" s="17">
        <v>51000</v>
      </c>
    </row>
    <row r="165" spans="1:44" ht="15">
      <c r="A165" s="33" t="s">
        <v>75</v>
      </c>
      <c r="B165" s="33"/>
      <c r="C165" s="33"/>
      <c r="D165" s="34" t="s">
        <v>123</v>
      </c>
      <c r="E165" s="34"/>
      <c r="F165" s="34"/>
      <c r="G165" s="33" t="s">
        <v>124</v>
      </c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48">
        <v>15000</v>
      </c>
      <c r="AE165" s="48"/>
      <c r="AF165" s="48"/>
      <c r="AG165" s="48"/>
      <c r="AH165" s="48">
        <v>15000</v>
      </c>
      <c r="AI165" s="48"/>
      <c r="AJ165" s="48">
        <v>16080</v>
      </c>
      <c r="AK165" s="48"/>
      <c r="AL165" s="48"/>
      <c r="AM165" s="48"/>
      <c r="AN165" s="49">
        <v>107.2</v>
      </c>
      <c r="AO165" s="49"/>
      <c r="AP165" s="5">
        <v>107.2</v>
      </c>
      <c r="AQ165" s="6">
        <v>-1080</v>
      </c>
      <c r="AR165" s="17">
        <v>20000</v>
      </c>
    </row>
    <row r="166" spans="1:44" ht="15">
      <c r="A166" s="33" t="s">
        <v>75</v>
      </c>
      <c r="B166" s="33"/>
      <c r="C166" s="33"/>
      <c r="D166" s="34" t="s">
        <v>84</v>
      </c>
      <c r="E166" s="34"/>
      <c r="F166" s="34"/>
      <c r="G166" s="33" t="s">
        <v>85</v>
      </c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48">
        <v>310000</v>
      </c>
      <c r="AE166" s="48"/>
      <c r="AF166" s="48"/>
      <c r="AG166" s="48"/>
      <c r="AH166" s="48">
        <v>310000</v>
      </c>
      <c r="AI166" s="48"/>
      <c r="AJ166" s="48">
        <v>174607.36</v>
      </c>
      <c r="AK166" s="48"/>
      <c r="AL166" s="48"/>
      <c r="AM166" s="48"/>
      <c r="AN166" s="49">
        <v>56.32</v>
      </c>
      <c r="AO166" s="49"/>
      <c r="AP166" s="5">
        <v>56.32</v>
      </c>
      <c r="AQ166" s="5">
        <v>135392.64</v>
      </c>
      <c r="AR166" s="17">
        <v>200000</v>
      </c>
    </row>
    <row r="167" spans="1:44" ht="15">
      <c r="A167" s="33" t="s">
        <v>75</v>
      </c>
      <c r="B167" s="33"/>
      <c r="C167" s="33"/>
      <c r="D167" s="34" t="s">
        <v>91</v>
      </c>
      <c r="E167" s="34"/>
      <c r="F167" s="34"/>
      <c r="G167" s="33" t="s">
        <v>92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48">
        <v>950000</v>
      </c>
      <c r="AE167" s="48"/>
      <c r="AF167" s="48"/>
      <c r="AG167" s="48"/>
      <c r="AH167" s="48">
        <v>693000</v>
      </c>
      <c r="AI167" s="48"/>
      <c r="AJ167" s="48">
        <v>19682</v>
      </c>
      <c r="AK167" s="48"/>
      <c r="AL167" s="48"/>
      <c r="AM167" s="48"/>
      <c r="AN167" s="49">
        <v>2.07</v>
      </c>
      <c r="AO167" s="49"/>
      <c r="AP167" s="5">
        <v>2.84</v>
      </c>
      <c r="AQ167" s="5">
        <v>673318</v>
      </c>
      <c r="AR167" s="17">
        <v>40000</v>
      </c>
    </row>
    <row r="168" spans="1:44" ht="15">
      <c r="A168" s="33" t="s">
        <v>75</v>
      </c>
      <c r="B168" s="33"/>
      <c r="C168" s="33"/>
      <c r="D168" s="34" t="s">
        <v>107</v>
      </c>
      <c r="E168" s="34"/>
      <c r="F168" s="34"/>
      <c r="G168" s="33" t="s">
        <v>108</v>
      </c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48">
        <v>5000</v>
      </c>
      <c r="AE168" s="48"/>
      <c r="AF168" s="48"/>
      <c r="AG168" s="48"/>
      <c r="AH168" s="48">
        <v>3000</v>
      </c>
      <c r="AI168" s="48"/>
      <c r="AJ168" s="48">
        <v>818</v>
      </c>
      <c r="AK168" s="48"/>
      <c r="AL168" s="48"/>
      <c r="AM168" s="48"/>
      <c r="AN168" s="49">
        <v>16.36</v>
      </c>
      <c r="AO168" s="49"/>
      <c r="AP168" s="5">
        <v>27.26</v>
      </c>
      <c r="AQ168" s="5">
        <v>2182</v>
      </c>
      <c r="AR168" s="17">
        <v>2000</v>
      </c>
    </row>
    <row r="169" spans="1:44" ht="15">
      <c r="A169" s="33" t="s">
        <v>75</v>
      </c>
      <c r="B169" s="33"/>
      <c r="C169" s="33"/>
      <c r="D169" s="34" t="s">
        <v>114</v>
      </c>
      <c r="E169" s="34"/>
      <c r="F169" s="34"/>
      <c r="G169" s="33" t="s">
        <v>115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48">
        <v>0</v>
      </c>
      <c r="AE169" s="48"/>
      <c r="AF169" s="48"/>
      <c r="AG169" s="48"/>
      <c r="AH169" s="48">
        <v>2530</v>
      </c>
      <c r="AI169" s="48"/>
      <c r="AJ169" s="48">
        <v>2530</v>
      </c>
      <c r="AK169" s="48"/>
      <c r="AL169" s="48"/>
      <c r="AM169" s="48"/>
      <c r="AN169" s="49">
        <v>0</v>
      </c>
      <c r="AO169" s="49"/>
      <c r="AP169" s="5">
        <v>100</v>
      </c>
      <c r="AQ169" s="5">
        <v>0</v>
      </c>
      <c r="AR169" s="17">
        <v>2500</v>
      </c>
    </row>
    <row r="170" spans="1:44" ht="15">
      <c r="A170" s="33" t="s">
        <v>75</v>
      </c>
      <c r="B170" s="33"/>
      <c r="C170" s="33"/>
      <c r="D170" s="34" t="s">
        <v>179</v>
      </c>
      <c r="E170" s="34"/>
      <c r="F170" s="34"/>
      <c r="G170" s="33" t="s">
        <v>180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48">
        <v>0</v>
      </c>
      <c r="AE170" s="48"/>
      <c r="AF170" s="48"/>
      <c r="AG170" s="48"/>
      <c r="AH170" s="48">
        <v>7600</v>
      </c>
      <c r="AI170" s="48"/>
      <c r="AJ170" s="48">
        <v>7600</v>
      </c>
      <c r="AK170" s="48"/>
      <c r="AL170" s="48"/>
      <c r="AM170" s="48"/>
      <c r="AN170" s="49">
        <v>0</v>
      </c>
      <c r="AO170" s="49"/>
      <c r="AP170" s="5">
        <v>100</v>
      </c>
      <c r="AQ170" s="5">
        <v>0</v>
      </c>
      <c r="AR170" s="17">
        <v>7600</v>
      </c>
    </row>
    <row r="171" spans="1:44" ht="15">
      <c r="A171" s="33" t="s">
        <v>75</v>
      </c>
      <c r="B171" s="33"/>
      <c r="C171" s="33"/>
      <c r="D171" s="34" t="s">
        <v>142</v>
      </c>
      <c r="E171" s="34"/>
      <c r="F171" s="34"/>
      <c r="G171" s="33" t="s">
        <v>143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48">
        <v>10000</v>
      </c>
      <c r="AE171" s="48"/>
      <c r="AF171" s="48"/>
      <c r="AG171" s="48"/>
      <c r="AH171" s="48">
        <v>4000</v>
      </c>
      <c r="AI171" s="48"/>
      <c r="AJ171" s="48">
        <v>3568</v>
      </c>
      <c r="AK171" s="48"/>
      <c r="AL171" s="48"/>
      <c r="AM171" s="48"/>
      <c r="AN171" s="49">
        <v>35.68</v>
      </c>
      <c r="AO171" s="49"/>
      <c r="AP171" s="5">
        <v>89.2</v>
      </c>
      <c r="AQ171" s="5">
        <v>432</v>
      </c>
      <c r="AR171" s="17">
        <v>4000</v>
      </c>
    </row>
    <row r="172" spans="1:44" ht="15">
      <c r="A172" s="33" t="s">
        <v>75</v>
      </c>
      <c r="B172" s="33"/>
      <c r="C172" s="33"/>
      <c r="D172" s="34" t="s">
        <v>116</v>
      </c>
      <c r="E172" s="34"/>
      <c r="F172" s="34"/>
      <c r="G172" s="33" t="s">
        <v>117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48">
        <v>35000</v>
      </c>
      <c r="AE172" s="48"/>
      <c r="AF172" s="48"/>
      <c r="AG172" s="48"/>
      <c r="AH172" s="48">
        <v>35000</v>
      </c>
      <c r="AI172" s="48"/>
      <c r="AJ172" s="48">
        <v>36573.85</v>
      </c>
      <c r="AK172" s="48"/>
      <c r="AL172" s="48"/>
      <c r="AM172" s="48"/>
      <c r="AN172" s="49">
        <v>104.49</v>
      </c>
      <c r="AO172" s="49"/>
      <c r="AP172" s="5">
        <v>104.49</v>
      </c>
      <c r="AQ172" s="6">
        <v>-1573.85</v>
      </c>
      <c r="AR172" s="17">
        <v>35000</v>
      </c>
    </row>
    <row r="173" spans="1:44" ht="15.75" thickBot="1">
      <c r="A173" s="37" t="s">
        <v>75</v>
      </c>
      <c r="B173" s="37"/>
      <c r="C173" s="37"/>
      <c r="D173" s="38" t="s">
        <v>76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50">
        <v>3978800</v>
      </c>
      <c r="AE173" s="50"/>
      <c r="AF173" s="50"/>
      <c r="AG173" s="50"/>
      <c r="AH173" s="50">
        <v>2832430</v>
      </c>
      <c r="AI173" s="50"/>
      <c r="AJ173" s="50">
        <v>1116897.11</v>
      </c>
      <c r="AK173" s="50"/>
      <c r="AL173" s="50"/>
      <c r="AM173" s="50"/>
      <c r="AN173" s="51">
        <v>28.07</v>
      </c>
      <c r="AO173" s="51"/>
      <c r="AP173" s="7">
        <v>39.43</v>
      </c>
      <c r="AQ173" s="7">
        <v>1715532.89</v>
      </c>
      <c r="AR173" s="19">
        <f>SUM(AR150:AR172)</f>
        <v>1123100</v>
      </c>
    </row>
    <row r="174" spans="1:44" ht="15">
      <c r="A174" s="39" t="s">
        <v>77</v>
      </c>
      <c r="B174" s="39"/>
      <c r="C174" s="39"/>
      <c r="D174" s="40" t="s">
        <v>105</v>
      </c>
      <c r="E174" s="40"/>
      <c r="F174" s="40"/>
      <c r="G174" s="39" t="s">
        <v>106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52">
        <v>45000</v>
      </c>
      <c r="AE174" s="52"/>
      <c r="AF174" s="52"/>
      <c r="AG174" s="52"/>
      <c r="AH174" s="52">
        <v>25000</v>
      </c>
      <c r="AI174" s="52"/>
      <c r="AJ174" s="52">
        <v>9097</v>
      </c>
      <c r="AK174" s="52"/>
      <c r="AL174" s="52"/>
      <c r="AM174" s="52"/>
      <c r="AN174" s="53">
        <v>20.21</v>
      </c>
      <c r="AO174" s="53"/>
      <c r="AP174" s="5">
        <v>36.38</v>
      </c>
      <c r="AQ174" s="5">
        <v>15903</v>
      </c>
      <c r="AR174" s="17">
        <v>15000</v>
      </c>
    </row>
    <row r="175" spans="1:44" ht="15.75" thickBot="1">
      <c r="A175" s="37" t="s">
        <v>77</v>
      </c>
      <c r="B175" s="37"/>
      <c r="C175" s="37"/>
      <c r="D175" s="38" t="s">
        <v>80</v>
      </c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50">
        <v>45000</v>
      </c>
      <c r="AE175" s="50"/>
      <c r="AF175" s="50"/>
      <c r="AG175" s="50"/>
      <c r="AH175" s="50">
        <v>25000</v>
      </c>
      <c r="AI175" s="50"/>
      <c r="AJ175" s="50">
        <v>9097</v>
      </c>
      <c r="AK175" s="50"/>
      <c r="AL175" s="50"/>
      <c r="AM175" s="50"/>
      <c r="AN175" s="51">
        <v>20.21</v>
      </c>
      <c r="AO175" s="51"/>
      <c r="AP175" s="7">
        <v>36.38</v>
      </c>
      <c r="AQ175" s="7">
        <v>15903</v>
      </c>
      <c r="AR175" s="19">
        <f>SUM(AR174)</f>
        <v>15000</v>
      </c>
    </row>
    <row r="176" spans="1:44" s="26" customFormat="1" ht="19.5" thickBot="1">
      <c r="A176" s="46" t="s">
        <v>181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56">
        <v>88610400</v>
      </c>
      <c r="AE176" s="56"/>
      <c r="AF176" s="56"/>
      <c r="AG176" s="56"/>
      <c r="AH176" s="56">
        <v>87628134</v>
      </c>
      <c r="AI176" s="56"/>
      <c r="AJ176" s="56">
        <v>6023005.21</v>
      </c>
      <c r="AK176" s="56"/>
      <c r="AL176" s="56"/>
      <c r="AM176" s="56"/>
      <c r="AN176" s="57">
        <v>6.79</v>
      </c>
      <c r="AO176" s="57"/>
      <c r="AP176" s="24">
        <v>6.87</v>
      </c>
      <c r="AQ176" s="24">
        <v>81605128.79</v>
      </c>
      <c r="AR176" s="25">
        <f>SUM(AR49+AR52+AR54+AR57+AR64+AR66+AR70+AR73+AR75+AR77+AR82+AR88+AR90+AR94+AR98+AR103+AR105+AR107+AR118+AR120+AR122+AR132+AR145+AR149+AR173+AR175)</f>
        <v>16327400</v>
      </c>
    </row>
    <row r="177" spans="1:43" ht="15">
      <c r="A177" s="39" t="s">
        <v>182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</row>
    <row r="178" spans="1:43" ht="15">
      <c r="A178" s="1" t="s">
        <v>183</v>
      </c>
      <c r="B178" s="59" t="s">
        <v>184</v>
      </c>
      <c r="C178" s="59"/>
      <c r="D178" s="59"/>
      <c r="E178" s="59"/>
      <c r="F178" s="59" t="s">
        <v>185</v>
      </c>
      <c r="G178" s="59"/>
      <c r="H178" s="2" t="s">
        <v>186</v>
      </c>
      <c r="I178" s="59" t="s">
        <v>187</v>
      </c>
      <c r="J178" s="59"/>
      <c r="K178" s="59"/>
      <c r="L178" s="59" t="s">
        <v>188</v>
      </c>
      <c r="M178" s="59"/>
      <c r="N178" s="59"/>
      <c r="O178" s="59"/>
      <c r="P178" s="59" t="s">
        <v>0</v>
      </c>
      <c r="Q178" s="59"/>
      <c r="R178" s="59" t="s">
        <v>1</v>
      </c>
      <c r="S178" s="59"/>
      <c r="T178" s="59"/>
      <c r="U178" s="2" t="s">
        <v>189</v>
      </c>
      <c r="V178" s="59" t="s">
        <v>190</v>
      </c>
      <c r="W178" s="59"/>
      <c r="X178" s="59"/>
      <c r="Y178" s="59"/>
      <c r="Z178" s="59" t="s">
        <v>191</v>
      </c>
      <c r="AA178" s="59"/>
      <c r="AB178" s="59"/>
      <c r="AC178" s="59" t="s">
        <v>192</v>
      </c>
      <c r="AD178" s="59"/>
      <c r="AE178" s="59" t="s">
        <v>193</v>
      </c>
      <c r="AF178" s="59"/>
      <c r="AG178" s="59"/>
      <c r="AH178" s="59"/>
      <c r="AI178" s="59" t="s">
        <v>194</v>
      </c>
      <c r="AJ178" s="59"/>
      <c r="AK178" s="59"/>
      <c r="AL178" s="59"/>
      <c r="AM178" s="59"/>
      <c r="AN178" s="59"/>
      <c r="AO178" s="59"/>
      <c r="AP178" s="59"/>
      <c r="AQ178" s="59"/>
    </row>
    <row r="179" spans="1:43" ht="15">
      <c r="A179" s="10" t="s">
        <v>195</v>
      </c>
      <c r="B179" s="60" t="s">
        <v>196</v>
      </c>
      <c r="C179" s="60"/>
      <c r="D179" s="60"/>
      <c r="E179" s="60"/>
      <c r="F179" s="60" t="s">
        <v>36</v>
      </c>
      <c r="G179" s="60"/>
      <c r="H179" s="11" t="s">
        <v>36</v>
      </c>
      <c r="I179" s="60" t="s">
        <v>197</v>
      </c>
      <c r="J179" s="60"/>
      <c r="K179" s="60"/>
      <c r="L179" s="60" t="s">
        <v>12</v>
      </c>
      <c r="M179" s="60"/>
      <c r="N179" s="60"/>
      <c r="O179" s="60"/>
      <c r="P179" s="60" t="s">
        <v>12</v>
      </c>
      <c r="Q179" s="60"/>
      <c r="R179" s="60" t="s">
        <v>12</v>
      </c>
      <c r="S179" s="60"/>
      <c r="T179" s="60"/>
      <c r="U179" s="11" t="s">
        <v>197</v>
      </c>
      <c r="V179" s="60" t="s">
        <v>198</v>
      </c>
      <c r="W179" s="60"/>
      <c r="X179" s="60"/>
      <c r="Y179" s="60"/>
      <c r="Z179" s="60" t="s">
        <v>12</v>
      </c>
      <c r="AA179" s="60"/>
      <c r="AB179" s="60"/>
      <c r="AC179" s="60" t="s">
        <v>199</v>
      </c>
      <c r="AD179" s="60"/>
      <c r="AE179" s="60" t="s">
        <v>200</v>
      </c>
      <c r="AF179" s="60"/>
      <c r="AG179" s="60"/>
      <c r="AH179" s="60"/>
      <c r="AI179" s="60" t="s">
        <v>200</v>
      </c>
      <c r="AJ179" s="60"/>
      <c r="AK179" s="60"/>
      <c r="AL179" s="59"/>
      <c r="AM179" s="59"/>
      <c r="AN179" s="59"/>
      <c r="AO179" s="59"/>
      <c r="AP179" s="59"/>
      <c r="AQ179" s="59"/>
    </row>
    <row r="180" spans="1:43" ht="15.75" thickBot="1">
      <c r="A180" s="12" t="s">
        <v>201</v>
      </c>
      <c r="B180" s="61" t="s">
        <v>202</v>
      </c>
      <c r="C180" s="61"/>
      <c r="D180" s="61"/>
      <c r="E180" s="61"/>
      <c r="F180" s="61" t="s">
        <v>203</v>
      </c>
      <c r="G180" s="61"/>
      <c r="H180" s="13" t="s">
        <v>203</v>
      </c>
      <c r="I180" s="61" t="s">
        <v>204</v>
      </c>
      <c r="J180" s="61"/>
      <c r="K180" s="61"/>
      <c r="L180" s="61" t="s">
        <v>205</v>
      </c>
      <c r="M180" s="61"/>
      <c r="N180" s="61"/>
      <c r="O180" s="61"/>
      <c r="P180" s="61" t="s">
        <v>205</v>
      </c>
      <c r="Q180" s="61"/>
      <c r="R180" s="61" t="s">
        <v>205</v>
      </c>
      <c r="S180" s="61"/>
      <c r="T180" s="61"/>
      <c r="U180" s="13" t="s">
        <v>204</v>
      </c>
      <c r="V180" s="61" t="s">
        <v>206</v>
      </c>
      <c r="W180" s="61"/>
      <c r="X180" s="61"/>
      <c r="Y180" s="61"/>
      <c r="Z180" s="61" t="s">
        <v>205</v>
      </c>
      <c r="AA180" s="61"/>
      <c r="AB180" s="61"/>
      <c r="AC180" s="61" t="s">
        <v>207</v>
      </c>
      <c r="AD180" s="61"/>
      <c r="AE180" s="61" t="s">
        <v>208</v>
      </c>
      <c r="AF180" s="61"/>
      <c r="AG180" s="61"/>
      <c r="AH180" s="61"/>
      <c r="AI180" s="61" t="s">
        <v>208</v>
      </c>
      <c r="AJ180" s="61"/>
      <c r="AK180" s="61"/>
      <c r="AL180" s="59"/>
      <c r="AM180" s="59"/>
      <c r="AN180" s="59"/>
      <c r="AO180" s="59"/>
      <c r="AP180" s="59"/>
      <c r="AQ180" s="59"/>
    </row>
    <row r="181" spans="1:43" ht="15.75" thickBo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</row>
    <row r="182" spans="1:43" ht="15">
      <c r="A182" s="63" t="s">
        <v>209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 t="s">
        <v>210</v>
      </c>
      <c r="U182" s="63"/>
      <c r="V182" s="63"/>
      <c r="W182" s="63"/>
      <c r="X182" s="63"/>
      <c r="Y182" s="63"/>
      <c r="Z182" s="63"/>
      <c r="AA182" s="63"/>
      <c r="AB182" s="63" t="s">
        <v>211</v>
      </c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</row>
    <row r="183" spans="1:43" ht="1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5" t="s">
        <v>212</v>
      </c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</row>
    <row r="184" spans="1:43" ht="1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</row>
    <row r="185" spans="1:43" ht="1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6" t="s">
        <v>213</v>
      </c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</row>
    <row r="186" spans="1:43" ht="15">
      <c r="A186" s="66" t="s">
        <v>214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4"/>
      <c r="U186" s="64"/>
      <c r="V186" s="64"/>
      <c r="W186" s="64"/>
      <c r="X186" s="64"/>
      <c r="Y186" s="64"/>
      <c r="Z186" s="64"/>
      <c r="AA186" s="64"/>
      <c r="AB186" s="66" t="s">
        <v>215</v>
      </c>
      <c r="AC186" s="66"/>
      <c r="AD186" s="66"/>
      <c r="AE186" s="66"/>
      <c r="AF186" s="65" t="s">
        <v>216</v>
      </c>
      <c r="AG186" s="65"/>
      <c r="AH186" s="65"/>
      <c r="AI186" s="65"/>
      <c r="AJ186" s="65"/>
      <c r="AK186" s="65"/>
      <c r="AL186" s="65"/>
      <c r="AM186" s="67" t="s">
        <v>217</v>
      </c>
      <c r="AN186" s="67"/>
      <c r="AO186" s="68" t="s">
        <v>218</v>
      </c>
      <c r="AP186" s="68"/>
      <c r="AQ186" s="68"/>
    </row>
    <row r="187" spans="1:43" ht="1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</row>
    <row r="188" spans="1:43" ht="1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</row>
    <row r="189" spans="1:43" ht="1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6" t="s">
        <v>219</v>
      </c>
      <c r="AC189" s="66"/>
      <c r="AD189" s="66"/>
      <c r="AE189" s="66"/>
      <c r="AF189" s="65" t="s">
        <v>216</v>
      </c>
      <c r="AG189" s="65"/>
      <c r="AH189" s="65"/>
      <c r="AI189" s="65"/>
      <c r="AJ189" s="65"/>
      <c r="AK189" s="65"/>
      <c r="AL189" s="65"/>
      <c r="AM189" s="67" t="s">
        <v>217</v>
      </c>
      <c r="AN189" s="67"/>
      <c r="AO189" s="68" t="s">
        <v>218</v>
      </c>
      <c r="AP189" s="68"/>
      <c r="AQ189" s="68"/>
    </row>
    <row r="190" spans="1:43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</row>
    <row r="191" spans="1:43" ht="15.75" thickBo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</row>
    <row r="192" spans="1:43" ht="15">
      <c r="A192" s="70" t="s">
        <v>220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 t="s">
        <v>221</v>
      </c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2" t="s">
        <v>222</v>
      </c>
      <c r="AL192" s="72"/>
      <c r="AM192" s="72"/>
      <c r="AN192" s="72"/>
      <c r="AO192" s="72"/>
      <c r="AP192" s="72"/>
      <c r="AQ192" s="72"/>
    </row>
  </sheetData>
  <sheetProtection/>
  <mergeCells count="1207">
    <mergeCell ref="A63:C63"/>
    <mergeCell ref="D63:F63"/>
    <mergeCell ref="G63:AC63"/>
    <mergeCell ref="A190:AQ190"/>
    <mergeCell ref="A191:AQ191"/>
    <mergeCell ref="A192:V192"/>
    <mergeCell ref="W192:AJ192"/>
    <mergeCell ref="AK192:AQ192"/>
    <mergeCell ref="A187:AQ187"/>
    <mergeCell ref="A188:AQ188"/>
    <mergeCell ref="A189:S189"/>
    <mergeCell ref="T189:AA189"/>
    <mergeCell ref="AB189:AE189"/>
    <mergeCell ref="AF189:AL189"/>
    <mergeCell ref="AM189:AN189"/>
    <mergeCell ref="AO189:AQ189"/>
    <mergeCell ref="A184:AQ184"/>
    <mergeCell ref="A185:S185"/>
    <mergeCell ref="T185:AA185"/>
    <mergeCell ref="AB185:AQ185"/>
    <mergeCell ref="A186:S186"/>
    <mergeCell ref="T186:AA186"/>
    <mergeCell ref="AB186:AE186"/>
    <mergeCell ref="AF186:AL186"/>
    <mergeCell ref="AM186:AN186"/>
    <mergeCell ref="AO186:AQ186"/>
    <mergeCell ref="A181:AQ181"/>
    <mergeCell ref="A182:S182"/>
    <mergeCell ref="T182:AA182"/>
    <mergeCell ref="AB182:AQ182"/>
    <mergeCell ref="A183:AE183"/>
    <mergeCell ref="AF183:AQ183"/>
    <mergeCell ref="V180:Y180"/>
    <mergeCell ref="Z180:AB180"/>
    <mergeCell ref="AC180:AD180"/>
    <mergeCell ref="AE180:AH180"/>
    <mergeCell ref="AI180:AK180"/>
    <mergeCell ref="AL180:AQ180"/>
    <mergeCell ref="B180:E180"/>
    <mergeCell ref="F180:G180"/>
    <mergeCell ref="I180:K180"/>
    <mergeCell ref="L180:O180"/>
    <mergeCell ref="P180:Q180"/>
    <mergeCell ref="R180:T180"/>
    <mergeCell ref="V179:Y179"/>
    <mergeCell ref="Z179:AB179"/>
    <mergeCell ref="AC179:AD179"/>
    <mergeCell ref="AE179:AH179"/>
    <mergeCell ref="AI179:AK179"/>
    <mergeCell ref="AL179:AQ179"/>
    <mergeCell ref="B179:E179"/>
    <mergeCell ref="F179:G179"/>
    <mergeCell ref="I179:K179"/>
    <mergeCell ref="L179:O179"/>
    <mergeCell ref="P179:Q179"/>
    <mergeCell ref="R179:T179"/>
    <mergeCell ref="V178:Y178"/>
    <mergeCell ref="Z178:AB178"/>
    <mergeCell ref="AC178:AD178"/>
    <mergeCell ref="AE178:AH178"/>
    <mergeCell ref="AI178:AK178"/>
    <mergeCell ref="AL178:AQ178"/>
    <mergeCell ref="B178:E178"/>
    <mergeCell ref="F178:G178"/>
    <mergeCell ref="I178:K178"/>
    <mergeCell ref="L178:O178"/>
    <mergeCell ref="P178:Q178"/>
    <mergeCell ref="R178:T178"/>
    <mergeCell ref="A176:AC176"/>
    <mergeCell ref="AD176:AG176"/>
    <mergeCell ref="AH176:AI176"/>
    <mergeCell ref="AJ176:AM176"/>
    <mergeCell ref="AN176:AO176"/>
    <mergeCell ref="A177:AQ177"/>
    <mergeCell ref="AN174:AO174"/>
    <mergeCell ref="A175:C175"/>
    <mergeCell ref="D175:AC175"/>
    <mergeCell ref="AD175:AG175"/>
    <mergeCell ref="AH175:AI175"/>
    <mergeCell ref="AJ175:AM175"/>
    <mergeCell ref="AN175:AO175"/>
    <mergeCell ref="A174:C174"/>
    <mergeCell ref="D174:F174"/>
    <mergeCell ref="G174:AC174"/>
    <mergeCell ref="AD174:AG174"/>
    <mergeCell ref="AH174:AI174"/>
    <mergeCell ref="AJ174:AM174"/>
    <mergeCell ref="A173:C173"/>
    <mergeCell ref="D173:AC173"/>
    <mergeCell ref="AD173:AG173"/>
    <mergeCell ref="AH173:AI173"/>
    <mergeCell ref="AJ173:AM173"/>
    <mergeCell ref="AN173:AO173"/>
    <mergeCell ref="AN172:AO172"/>
    <mergeCell ref="A172:C172"/>
    <mergeCell ref="D172:F172"/>
    <mergeCell ref="G172:AC172"/>
    <mergeCell ref="AD172:AG172"/>
    <mergeCell ref="AH172:AI172"/>
    <mergeCell ref="AJ172:AM172"/>
    <mergeCell ref="AN170:AO170"/>
    <mergeCell ref="A171:C171"/>
    <mergeCell ref="D171:F171"/>
    <mergeCell ref="G171:AC171"/>
    <mergeCell ref="AD171:AG171"/>
    <mergeCell ref="AH171:AI171"/>
    <mergeCell ref="AJ171:AM171"/>
    <mergeCell ref="AN171:AO171"/>
    <mergeCell ref="A170:C170"/>
    <mergeCell ref="D170:F170"/>
    <mergeCell ref="G170:AC170"/>
    <mergeCell ref="AD170:AG170"/>
    <mergeCell ref="AH170:AI170"/>
    <mergeCell ref="AJ170:AM170"/>
    <mergeCell ref="A169:C169"/>
    <mergeCell ref="D169:F169"/>
    <mergeCell ref="G169:AC169"/>
    <mergeCell ref="AD169:AG169"/>
    <mergeCell ref="AH169:AI169"/>
    <mergeCell ref="AJ169:AM169"/>
    <mergeCell ref="AN169:AO169"/>
    <mergeCell ref="A168:C168"/>
    <mergeCell ref="D168:F168"/>
    <mergeCell ref="G168:AC168"/>
    <mergeCell ref="AD168:AG168"/>
    <mergeCell ref="AH168:AI168"/>
    <mergeCell ref="AJ168:AM168"/>
    <mergeCell ref="AN168:AO168"/>
    <mergeCell ref="AN167:AO167"/>
    <mergeCell ref="A167:C167"/>
    <mergeCell ref="D167:F167"/>
    <mergeCell ref="G167:AC167"/>
    <mergeCell ref="AD167:AG167"/>
    <mergeCell ref="AH167:AI167"/>
    <mergeCell ref="AJ167:AM167"/>
    <mergeCell ref="AN165:AO165"/>
    <mergeCell ref="A166:C166"/>
    <mergeCell ref="D166:F166"/>
    <mergeCell ref="G166:AC166"/>
    <mergeCell ref="AD166:AG166"/>
    <mergeCell ref="AH166:AI166"/>
    <mergeCell ref="AJ166:AM166"/>
    <mergeCell ref="AN166:AO166"/>
    <mergeCell ref="A165:C165"/>
    <mergeCell ref="D165:F165"/>
    <mergeCell ref="G165:AC165"/>
    <mergeCell ref="AD165:AG165"/>
    <mergeCell ref="AH165:AI165"/>
    <mergeCell ref="AJ165:AM165"/>
    <mergeCell ref="AN164:AO164"/>
    <mergeCell ref="A164:C164"/>
    <mergeCell ref="D164:F164"/>
    <mergeCell ref="G164:AC164"/>
    <mergeCell ref="AD164:AG164"/>
    <mergeCell ref="AH164:AI164"/>
    <mergeCell ref="AJ164:AM164"/>
    <mergeCell ref="AN162:AO162"/>
    <mergeCell ref="A163:C163"/>
    <mergeCell ref="D163:F163"/>
    <mergeCell ref="G163:AC163"/>
    <mergeCell ref="AD163:AG163"/>
    <mergeCell ref="AH163:AI163"/>
    <mergeCell ref="AJ163:AM163"/>
    <mergeCell ref="AN163:AO163"/>
    <mergeCell ref="A162:C162"/>
    <mergeCell ref="D162:F162"/>
    <mergeCell ref="G162:AC162"/>
    <mergeCell ref="AD162:AG162"/>
    <mergeCell ref="AH162:AI162"/>
    <mergeCell ref="AJ162:AM162"/>
    <mergeCell ref="AN160:AO160"/>
    <mergeCell ref="AN161:AO161"/>
    <mergeCell ref="A161:C161"/>
    <mergeCell ref="D161:F161"/>
    <mergeCell ref="G161:AC161"/>
    <mergeCell ref="AD161:AG161"/>
    <mergeCell ref="AH161:AI161"/>
    <mergeCell ref="AJ161:AM161"/>
    <mergeCell ref="A160:C160"/>
    <mergeCell ref="D160:F160"/>
    <mergeCell ref="G160:AC160"/>
    <mergeCell ref="AD160:AG160"/>
    <mergeCell ref="AH160:AI160"/>
    <mergeCell ref="AJ160:AM160"/>
    <mergeCell ref="AN158:AO158"/>
    <mergeCell ref="A159:C159"/>
    <mergeCell ref="D159:F159"/>
    <mergeCell ref="G159:AC159"/>
    <mergeCell ref="AD159:AG159"/>
    <mergeCell ref="AH159:AI159"/>
    <mergeCell ref="AJ159:AM159"/>
    <mergeCell ref="AN159:AO159"/>
    <mergeCell ref="A158:C158"/>
    <mergeCell ref="D158:F158"/>
    <mergeCell ref="G158:AC158"/>
    <mergeCell ref="AD158:AG158"/>
    <mergeCell ref="AH158:AI158"/>
    <mergeCell ref="AJ158:AM158"/>
    <mergeCell ref="AN156:AO156"/>
    <mergeCell ref="A157:C157"/>
    <mergeCell ref="D157:F157"/>
    <mergeCell ref="G157:AC157"/>
    <mergeCell ref="AD157:AG157"/>
    <mergeCell ref="AH157:AI157"/>
    <mergeCell ref="AJ157:AM157"/>
    <mergeCell ref="AN157:AO157"/>
    <mergeCell ref="A156:C156"/>
    <mergeCell ref="D156:F156"/>
    <mergeCell ref="G156:AC156"/>
    <mergeCell ref="AD156:AG156"/>
    <mergeCell ref="AH156:AI156"/>
    <mergeCell ref="AJ156:AM156"/>
    <mergeCell ref="AN154:AO154"/>
    <mergeCell ref="A155:C155"/>
    <mergeCell ref="D155:F155"/>
    <mergeCell ref="G155:AC155"/>
    <mergeCell ref="AD155:AG155"/>
    <mergeCell ref="AH155:AI155"/>
    <mergeCell ref="AJ155:AM155"/>
    <mergeCell ref="AN155:AO155"/>
    <mergeCell ref="A154:C154"/>
    <mergeCell ref="D154:F154"/>
    <mergeCell ref="G154:AC154"/>
    <mergeCell ref="AD154:AG154"/>
    <mergeCell ref="AH154:AI154"/>
    <mergeCell ref="AJ154:AM154"/>
    <mergeCell ref="AN152:AO152"/>
    <mergeCell ref="A153:C153"/>
    <mergeCell ref="D153:F153"/>
    <mergeCell ref="G153:AC153"/>
    <mergeCell ref="AD153:AG153"/>
    <mergeCell ref="AH153:AI153"/>
    <mergeCell ref="AJ153:AM153"/>
    <mergeCell ref="AN153:AO153"/>
    <mergeCell ref="A152:C152"/>
    <mergeCell ref="D152:F152"/>
    <mergeCell ref="G152:AC152"/>
    <mergeCell ref="AD152:AG152"/>
    <mergeCell ref="AH152:AI152"/>
    <mergeCell ref="AJ152:AM152"/>
    <mergeCell ref="AN150:AO150"/>
    <mergeCell ref="A151:C151"/>
    <mergeCell ref="D151:F151"/>
    <mergeCell ref="G151:AC151"/>
    <mergeCell ref="AD151:AG151"/>
    <mergeCell ref="AH151:AI151"/>
    <mergeCell ref="AJ151:AM151"/>
    <mergeCell ref="AN151:AO151"/>
    <mergeCell ref="A150:C150"/>
    <mergeCell ref="D150:F150"/>
    <mergeCell ref="G150:AC150"/>
    <mergeCell ref="AD150:AG150"/>
    <mergeCell ref="AH150:AI150"/>
    <mergeCell ref="AJ150:AM150"/>
    <mergeCell ref="A149:C149"/>
    <mergeCell ref="D149:AC149"/>
    <mergeCell ref="AD149:AG149"/>
    <mergeCell ref="AH149:AI149"/>
    <mergeCell ref="AJ149:AM149"/>
    <mergeCell ref="AN149:AO149"/>
    <mergeCell ref="AN147:AO147"/>
    <mergeCell ref="A148:C148"/>
    <mergeCell ref="D148:F148"/>
    <mergeCell ref="G148:AC148"/>
    <mergeCell ref="AD148:AG148"/>
    <mergeCell ref="AH148:AI148"/>
    <mergeCell ref="AJ148:AM148"/>
    <mergeCell ref="AN148:AO148"/>
    <mergeCell ref="A147:C147"/>
    <mergeCell ref="D147:F147"/>
    <mergeCell ref="G147:AC147"/>
    <mergeCell ref="AD147:AG147"/>
    <mergeCell ref="AH147:AI147"/>
    <mergeCell ref="AJ147:AM147"/>
    <mergeCell ref="A146:C146"/>
    <mergeCell ref="D146:F146"/>
    <mergeCell ref="G146:AC146"/>
    <mergeCell ref="AD146:AG146"/>
    <mergeCell ref="AH146:AI146"/>
    <mergeCell ref="AJ146:AM146"/>
    <mergeCell ref="AN146:AO146"/>
    <mergeCell ref="A145:C145"/>
    <mergeCell ref="D145:AC145"/>
    <mergeCell ref="AD145:AG145"/>
    <mergeCell ref="AH145:AI145"/>
    <mergeCell ref="AJ145:AM145"/>
    <mergeCell ref="AN145:AO145"/>
    <mergeCell ref="AN143:AO143"/>
    <mergeCell ref="A144:C144"/>
    <mergeCell ref="D144:F144"/>
    <mergeCell ref="G144:AC144"/>
    <mergeCell ref="AD144:AG144"/>
    <mergeCell ref="AH144:AI144"/>
    <mergeCell ref="AJ144:AM144"/>
    <mergeCell ref="AN144:AO144"/>
    <mergeCell ref="A143:C143"/>
    <mergeCell ref="D143:F143"/>
    <mergeCell ref="G143:AC143"/>
    <mergeCell ref="AD143:AG143"/>
    <mergeCell ref="AH143:AI143"/>
    <mergeCell ref="AJ143:AM143"/>
    <mergeCell ref="AN141:AO141"/>
    <mergeCell ref="A142:C142"/>
    <mergeCell ref="D142:F142"/>
    <mergeCell ref="G142:AC142"/>
    <mergeCell ref="AD142:AG142"/>
    <mergeCell ref="AH142:AI142"/>
    <mergeCell ref="AJ142:AM142"/>
    <mergeCell ref="AN142:AO142"/>
    <mergeCell ref="A141:C141"/>
    <mergeCell ref="D141:F141"/>
    <mergeCell ref="G141:AC141"/>
    <mergeCell ref="AD141:AG141"/>
    <mergeCell ref="AH141:AI141"/>
    <mergeCell ref="AJ141:AM141"/>
    <mergeCell ref="AN139:AO139"/>
    <mergeCell ref="A140:C140"/>
    <mergeCell ref="D140:F140"/>
    <mergeCell ref="G140:AC140"/>
    <mergeCell ref="AD140:AG140"/>
    <mergeCell ref="AH140:AI140"/>
    <mergeCell ref="AJ140:AM140"/>
    <mergeCell ref="AN140:AO140"/>
    <mergeCell ref="A139:C139"/>
    <mergeCell ref="D139:F139"/>
    <mergeCell ref="G139:AC139"/>
    <mergeCell ref="AD139:AG139"/>
    <mergeCell ref="AH139:AI139"/>
    <mergeCell ref="AJ139:AM139"/>
    <mergeCell ref="AN137:AO137"/>
    <mergeCell ref="A138:C138"/>
    <mergeCell ref="D138:F138"/>
    <mergeCell ref="G138:AC138"/>
    <mergeCell ref="AD138:AG138"/>
    <mergeCell ref="AH138:AI138"/>
    <mergeCell ref="AJ138:AM138"/>
    <mergeCell ref="AN138:AO138"/>
    <mergeCell ref="A137:C137"/>
    <mergeCell ref="D137:F137"/>
    <mergeCell ref="G137:AC137"/>
    <mergeCell ref="AD137:AG137"/>
    <mergeCell ref="AH137:AI137"/>
    <mergeCell ref="AJ137:AM137"/>
    <mergeCell ref="AN135:AO135"/>
    <mergeCell ref="A136:C136"/>
    <mergeCell ref="D136:F136"/>
    <mergeCell ref="G136:AC136"/>
    <mergeCell ref="AD136:AG136"/>
    <mergeCell ref="AH136:AI136"/>
    <mergeCell ref="AJ136:AM136"/>
    <mergeCell ref="AN136:AO136"/>
    <mergeCell ref="A135:C135"/>
    <mergeCell ref="D135:F135"/>
    <mergeCell ref="G135:AC135"/>
    <mergeCell ref="AD135:AG135"/>
    <mergeCell ref="AH135:AI135"/>
    <mergeCell ref="AJ135:AM135"/>
    <mergeCell ref="AN133:AO133"/>
    <mergeCell ref="A134:C134"/>
    <mergeCell ref="D134:F134"/>
    <mergeCell ref="G134:AC134"/>
    <mergeCell ref="AD134:AG134"/>
    <mergeCell ref="AH134:AI134"/>
    <mergeCell ref="AJ134:AM134"/>
    <mergeCell ref="AN134:AO134"/>
    <mergeCell ref="A133:C133"/>
    <mergeCell ref="D133:F133"/>
    <mergeCell ref="G133:AC133"/>
    <mergeCell ref="AD133:AG133"/>
    <mergeCell ref="AH133:AI133"/>
    <mergeCell ref="AJ133:AM133"/>
    <mergeCell ref="A132:C132"/>
    <mergeCell ref="D132:AC132"/>
    <mergeCell ref="AD132:AG132"/>
    <mergeCell ref="AH132:AI132"/>
    <mergeCell ref="AJ132:AM132"/>
    <mergeCell ref="AN132:AO132"/>
    <mergeCell ref="AN130:AO130"/>
    <mergeCell ref="A131:C131"/>
    <mergeCell ref="D131:F131"/>
    <mergeCell ref="G131:AC131"/>
    <mergeCell ref="AD131:AG131"/>
    <mergeCell ref="AH131:AI131"/>
    <mergeCell ref="AJ131:AM131"/>
    <mergeCell ref="AN131:AO131"/>
    <mergeCell ref="A130:C130"/>
    <mergeCell ref="D130:F130"/>
    <mergeCell ref="G130:AC130"/>
    <mergeCell ref="AD130:AG130"/>
    <mergeCell ref="AH130:AI130"/>
    <mergeCell ref="AJ130:AM130"/>
    <mergeCell ref="AN129:AO129"/>
    <mergeCell ref="A129:C129"/>
    <mergeCell ref="D129:F129"/>
    <mergeCell ref="G129:AC129"/>
    <mergeCell ref="AD129:AG129"/>
    <mergeCell ref="AH129:AI129"/>
    <mergeCell ref="AJ129:AM129"/>
    <mergeCell ref="AN127:AO127"/>
    <mergeCell ref="A128:C128"/>
    <mergeCell ref="D128:F128"/>
    <mergeCell ref="G128:AC128"/>
    <mergeCell ref="AD128:AG128"/>
    <mergeCell ref="AH128:AI128"/>
    <mergeCell ref="AJ128:AM128"/>
    <mergeCell ref="AN128:AO128"/>
    <mergeCell ref="A127:C127"/>
    <mergeCell ref="D127:F127"/>
    <mergeCell ref="G127:AC127"/>
    <mergeCell ref="AD127:AG127"/>
    <mergeCell ref="AH127:AI127"/>
    <mergeCell ref="AJ127:AM127"/>
    <mergeCell ref="AN125:AO125"/>
    <mergeCell ref="AN126:AO126"/>
    <mergeCell ref="A126:C126"/>
    <mergeCell ref="D126:F126"/>
    <mergeCell ref="G126:AC126"/>
    <mergeCell ref="AD126:AG126"/>
    <mergeCell ref="AH126:AI126"/>
    <mergeCell ref="AJ126:AM126"/>
    <mergeCell ref="A125:C125"/>
    <mergeCell ref="D125:F125"/>
    <mergeCell ref="G125:AC125"/>
    <mergeCell ref="AD125:AG125"/>
    <mergeCell ref="AH125:AI125"/>
    <mergeCell ref="AJ125:AM125"/>
    <mergeCell ref="AN123:AO123"/>
    <mergeCell ref="A124:C124"/>
    <mergeCell ref="D124:F124"/>
    <mergeCell ref="G124:AC124"/>
    <mergeCell ref="AD124:AG124"/>
    <mergeCell ref="AH124:AI124"/>
    <mergeCell ref="AJ124:AM124"/>
    <mergeCell ref="AN124:AO124"/>
    <mergeCell ref="A123:C123"/>
    <mergeCell ref="D123:F123"/>
    <mergeCell ref="G123:AC123"/>
    <mergeCell ref="AD123:AG123"/>
    <mergeCell ref="AH123:AI123"/>
    <mergeCell ref="AJ123:AM123"/>
    <mergeCell ref="A122:C122"/>
    <mergeCell ref="D122:AC122"/>
    <mergeCell ref="AD122:AG122"/>
    <mergeCell ref="AH122:AI122"/>
    <mergeCell ref="AJ122:AM122"/>
    <mergeCell ref="AN122:AO122"/>
    <mergeCell ref="A121:C121"/>
    <mergeCell ref="D121:F121"/>
    <mergeCell ref="G121:AC121"/>
    <mergeCell ref="AD121:AG121"/>
    <mergeCell ref="AH121:AI121"/>
    <mergeCell ref="AJ121:AM121"/>
    <mergeCell ref="AN121:AO121"/>
    <mergeCell ref="AN119:AO119"/>
    <mergeCell ref="A120:C120"/>
    <mergeCell ref="D120:AC120"/>
    <mergeCell ref="AD120:AG120"/>
    <mergeCell ref="AH120:AI120"/>
    <mergeCell ref="AJ120:AM120"/>
    <mergeCell ref="AN120:AO120"/>
    <mergeCell ref="A119:C119"/>
    <mergeCell ref="D119:F119"/>
    <mergeCell ref="G119:AC119"/>
    <mergeCell ref="AD119:AG119"/>
    <mergeCell ref="AH119:AI119"/>
    <mergeCell ref="AJ119:AM119"/>
    <mergeCell ref="A118:C118"/>
    <mergeCell ref="D118:AC118"/>
    <mergeCell ref="AD118:AG118"/>
    <mergeCell ref="AH118:AI118"/>
    <mergeCell ref="AJ118:AM118"/>
    <mergeCell ref="AN118:AO118"/>
    <mergeCell ref="AN116:AO116"/>
    <mergeCell ref="A117:C117"/>
    <mergeCell ref="D117:F117"/>
    <mergeCell ref="G117:AC117"/>
    <mergeCell ref="AD117:AG117"/>
    <mergeCell ref="AH117:AI117"/>
    <mergeCell ref="AJ117:AM117"/>
    <mergeCell ref="AN117:AO117"/>
    <mergeCell ref="A116:C116"/>
    <mergeCell ref="D116:F116"/>
    <mergeCell ref="G116:AC116"/>
    <mergeCell ref="AD116:AG116"/>
    <mergeCell ref="AH116:AI116"/>
    <mergeCell ref="AJ116:AM116"/>
    <mergeCell ref="AN114:AO114"/>
    <mergeCell ref="AN115:AO115"/>
    <mergeCell ref="A115:C115"/>
    <mergeCell ref="D115:F115"/>
    <mergeCell ref="G115:AC115"/>
    <mergeCell ref="AD115:AG115"/>
    <mergeCell ref="AH115:AI115"/>
    <mergeCell ref="AJ115:AM115"/>
    <mergeCell ref="A114:C114"/>
    <mergeCell ref="D114:F114"/>
    <mergeCell ref="G114:AC114"/>
    <mergeCell ref="AD114:AG114"/>
    <mergeCell ref="AH114:AI114"/>
    <mergeCell ref="AJ114:AM114"/>
    <mergeCell ref="AN112:AO112"/>
    <mergeCell ref="A113:C113"/>
    <mergeCell ref="D113:F113"/>
    <mergeCell ref="G113:AC113"/>
    <mergeCell ref="AD113:AG113"/>
    <mergeCell ref="AH113:AI113"/>
    <mergeCell ref="AJ113:AM113"/>
    <mergeCell ref="AN113:AO113"/>
    <mergeCell ref="A112:C112"/>
    <mergeCell ref="D112:F112"/>
    <mergeCell ref="G112:AC112"/>
    <mergeCell ref="AD112:AG112"/>
    <mergeCell ref="AH112:AI112"/>
    <mergeCell ref="AJ112:AM112"/>
    <mergeCell ref="AN110:AO110"/>
    <mergeCell ref="A111:C111"/>
    <mergeCell ref="D111:F111"/>
    <mergeCell ref="G111:AC111"/>
    <mergeCell ref="AD111:AG111"/>
    <mergeCell ref="AH111:AI111"/>
    <mergeCell ref="AJ111:AM111"/>
    <mergeCell ref="AN111:AO111"/>
    <mergeCell ref="A110:C110"/>
    <mergeCell ref="D110:F110"/>
    <mergeCell ref="G110:AC110"/>
    <mergeCell ref="AD110:AG110"/>
    <mergeCell ref="AH110:AI110"/>
    <mergeCell ref="AJ110:AM110"/>
    <mergeCell ref="AN108:AO108"/>
    <mergeCell ref="A109:C109"/>
    <mergeCell ref="D109:F109"/>
    <mergeCell ref="G109:AC109"/>
    <mergeCell ref="AD109:AG109"/>
    <mergeCell ref="AH109:AI109"/>
    <mergeCell ref="AJ109:AM109"/>
    <mergeCell ref="AN109:AO109"/>
    <mergeCell ref="A108:C108"/>
    <mergeCell ref="D108:F108"/>
    <mergeCell ref="G108:AC108"/>
    <mergeCell ref="AD108:AG108"/>
    <mergeCell ref="AH108:AI108"/>
    <mergeCell ref="AJ108:AM108"/>
    <mergeCell ref="AN106:AO106"/>
    <mergeCell ref="A107:C107"/>
    <mergeCell ref="D107:AC107"/>
    <mergeCell ref="AD107:AG107"/>
    <mergeCell ref="AH107:AI107"/>
    <mergeCell ref="AJ107:AM107"/>
    <mergeCell ref="AN107:AO107"/>
    <mergeCell ref="A106:C106"/>
    <mergeCell ref="D106:F106"/>
    <mergeCell ref="G106:AC106"/>
    <mergeCell ref="AD106:AG106"/>
    <mergeCell ref="AH106:AI106"/>
    <mergeCell ref="AJ106:AM106"/>
    <mergeCell ref="A105:C105"/>
    <mergeCell ref="D105:AC105"/>
    <mergeCell ref="AD105:AG105"/>
    <mergeCell ref="AH105:AI105"/>
    <mergeCell ref="AJ105:AM105"/>
    <mergeCell ref="AN105:AO105"/>
    <mergeCell ref="AN104:AO104"/>
    <mergeCell ref="A104:C104"/>
    <mergeCell ref="D104:F104"/>
    <mergeCell ref="G104:AC104"/>
    <mergeCell ref="AD104:AG104"/>
    <mergeCell ref="AH104:AI104"/>
    <mergeCell ref="AJ104:AM104"/>
    <mergeCell ref="AN102:AO102"/>
    <mergeCell ref="A101:C101"/>
    <mergeCell ref="D101:F101"/>
    <mergeCell ref="A103:C103"/>
    <mergeCell ref="D103:AC103"/>
    <mergeCell ref="AD103:AG103"/>
    <mergeCell ref="AH103:AI103"/>
    <mergeCell ref="AJ103:AM103"/>
    <mergeCell ref="AN103:AO103"/>
    <mergeCell ref="A102:C102"/>
    <mergeCell ref="A99:C99"/>
    <mergeCell ref="D102:F102"/>
    <mergeCell ref="G102:AC102"/>
    <mergeCell ref="AD102:AG102"/>
    <mergeCell ref="AH102:AI102"/>
    <mergeCell ref="AJ102:AM102"/>
    <mergeCell ref="G101:AC101"/>
    <mergeCell ref="AD101:AG101"/>
    <mergeCell ref="AH101:AI101"/>
    <mergeCell ref="AJ101:AM101"/>
    <mergeCell ref="AN100:AO100"/>
    <mergeCell ref="AN101:AO101"/>
    <mergeCell ref="A100:C100"/>
    <mergeCell ref="D100:F100"/>
    <mergeCell ref="G100:AC100"/>
    <mergeCell ref="AD100:AG100"/>
    <mergeCell ref="AH100:AI100"/>
    <mergeCell ref="AJ100:AM100"/>
    <mergeCell ref="D99:F99"/>
    <mergeCell ref="G99:AC99"/>
    <mergeCell ref="AD99:AG99"/>
    <mergeCell ref="AH99:AI99"/>
    <mergeCell ref="AJ99:AM99"/>
    <mergeCell ref="AN97:AO97"/>
    <mergeCell ref="AN99:AO99"/>
    <mergeCell ref="A98:C98"/>
    <mergeCell ref="D98:AC98"/>
    <mergeCell ref="AD98:AG98"/>
    <mergeCell ref="AH98:AI98"/>
    <mergeCell ref="AJ98:AM98"/>
    <mergeCell ref="AN98:AO98"/>
    <mergeCell ref="A97:C97"/>
    <mergeCell ref="D97:F97"/>
    <mergeCell ref="G97:AC97"/>
    <mergeCell ref="AD97:AG97"/>
    <mergeCell ref="AH97:AI97"/>
    <mergeCell ref="AJ97:AM97"/>
    <mergeCell ref="AN95:AO95"/>
    <mergeCell ref="A96:C96"/>
    <mergeCell ref="D96:F96"/>
    <mergeCell ref="G96:AC96"/>
    <mergeCell ref="AD96:AG96"/>
    <mergeCell ref="AH96:AI96"/>
    <mergeCell ref="AJ96:AM96"/>
    <mergeCell ref="AN96:AO96"/>
    <mergeCell ref="A95:C95"/>
    <mergeCell ref="D95:F95"/>
    <mergeCell ref="G95:AC95"/>
    <mergeCell ref="AD95:AG95"/>
    <mergeCell ref="AH95:AI95"/>
    <mergeCell ref="AJ95:AM95"/>
    <mergeCell ref="A94:C94"/>
    <mergeCell ref="D94:AC94"/>
    <mergeCell ref="AD94:AG94"/>
    <mergeCell ref="AH94:AI94"/>
    <mergeCell ref="AJ94:AM94"/>
    <mergeCell ref="AN94:AO94"/>
    <mergeCell ref="A93:C93"/>
    <mergeCell ref="D93:F93"/>
    <mergeCell ref="G93:AC93"/>
    <mergeCell ref="AD93:AG93"/>
    <mergeCell ref="AH93:AI93"/>
    <mergeCell ref="AJ93:AM93"/>
    <mergeCell ref="AN93:AO93"/>
    <mergeCell ref="AN91:AO91"/>
    <mergeCell ref="A92:C92"/>
    <mergeCell ref="D92:F92"/>
    <mergeCell ref="G92:AC92"/>
    <mergeCell ref="AD92:AG92"/>
    <mergeCell ref="AH92:AI92"/>
    <mergeCell ref="AJ92:AM92"/>
    <mergeCell ref="AN92:AO92"/>
    <mergeCell ref="A91:C91"/>
    <mergeCell ref="D91:F91"/>
    <mergeCell ref="G91:AC91"/>
    <mergeCell ref="AD91:AG91"/>
    <mergeCell ref="AH91:AI91"/>
    <mergeCell ref="AJ91:AM91"/>
    <mergeCell ref="AN89:AO89"/>
    <mergeCell ref="A90:C90"/>
    <mergeCell ref="D90:AC90"/>
    <mergeCell ref="AD90:AG90"/>
    <mergeCell ref="AH90:AI90"/>
    <mergeCell ref="AJ90:AM90"/>
    <mergeCell ref="AN90:AO90"/>
    <mergeCell ref="A89:C89"/>
    <mergeCell ref="D89:F89"/>
    <mergeCell ref="G89:AC89"/>
    <mergeCell ref="AD89:AG89"/>
    <mergeCell ref="AH89:AI89"/>
    <mergeCell ref="AJ89:AM89"/>
    <mergeCell ref="AN87:AO87"/>
    <mergeCell ref="A88:C88"/>
    <mergeCell ref="D88:AC88"/>
    <mergeCell ref="AD88:AG88"/>
    <mergeCell ref="AH88:AI88"/>
    <mergeCell ref="AJ88:AM88"/>
    <mergeCell ref="AN88:AO88"/>
    <mergeCell ref="A87:C87"/>
    <mergeCell ref="D87:F87"/>
    <mergeCell ref="G87:AC87"/>
    <mergeCell ref="AD87:AG87"/>
    <mergeCell ref="AH87:AI87"/>
    <mergeCell ref="AJ87:AM87"/>
    <mergeCell ref="AN85:AO85"/>
    <mergeCell ref="A86:C86"/>
    <mergeCell ref="D86:F86"/>
    <mergeCell ref="G86:AC86"/>
    <mergeCell ref="AD86:AG86"/>
    <mergeCell ref="AH86:AI86"/>
    <mergeCell ref="AJ86:AM86"/>
    <mergeCell ref="AJ83:AM83"/>
    <mergeCell ref="AN86:AO86"/>
    <mergeCell ref="A85:C85"/>
    <mergeCell ref="D85:F85"/>
    <mergeCell ref="G85:AC85"/>
    <mergeCell ref="AD85:AG85"/>
    <mergeCell ref="AH85:AI85"/>
    <mergeCell ref="AJ85:AM85"/>
    <mergeCell ref="A84:C84"/>
    <mergeCell ref="D84:F84"/>
    <mergeCell ref="AH82:AI82"/>
    <mergeCell ref="AJ82:AM82"/>
    <mergeCell ref="AN82:AO82"/>
    <mergeCell ref="A81:C81"/>
    <mergeCell ref="D81:F81"/>
    <mergeCell ref="A83:C83"/>
    <mergeCell ref="D83:F83"/>
    <mergeCell ref="G83:AC83"/>
    <mergeCell ref="AD83:AG83"/>
    <mergeCell ref="AH83:AI83"/>
    <mergeCell ref="A80:C80"/>
    <mergeCell ref="D80:F80"/>
    <mergeCell ref="G80:AC80"/>
    <mergeCell ref="AD80:AG80"/>
    <mergeCell ref="AH80:AI80"/>
    <mergeCell ref="AN83:AO83"/>
    <mergeCell ref="AN81:AO81"/>
    <mergeCell ref="A82:C82"/>
    <mergeCell ref="D82:AC82"/>
    <mergeCell ref="AD82:AG82"/>
    <mergeCell ref="AJ79:AM79"/>
    <mergeCell ref="G81:AC81"/>
    <mergeCell ref="AD81:AG81"/>
    <mergeCell ref="AH81:AI81"/>
    <mergeCell ref="AJ81:AM81"/>
    <mergeCell ref="AN79:AO79"/>
    <mergeCell ref="AD78:AG78"/>
    <mergeCell ref="AH78:AI78"/>
    <mergeCell ref="AJ78:AM78"/>
    <mergeCell ref="AJ80:AM80"/>
    <mergeCell ref="AN80:AO80"/>
    <mergeCell ref="A79:C79"/>
    <mergeCell ref="D79:F79"/>
    <mergeCell ref="G79:AC79"/>
    <mergeCell ref="AD79:AG79"/>
    <mergeCell ref="AH79:AI79"/>
    <mergeCell ref="AN78:AO78"/>
    <mergeCell ref="A77:C77"/>
    <mergeCell ref="D77:AC77"/>
    <mergeCell ref="AD77:AG77"/>
    <mergeCell ref="AH77:AI77"/>
    <mergeCell ref="AJ77:AM77"/>
    <mergeCell ref="AN77:AO77"/>
    <mergeCell ref="A78:C78"/>
    <mergeCell ref="D78:F78"/>
    <mergeCell ref="G78:AC78"/>
    <mergeCell ref="AN76:AO76"/>
    <mergeCell ref="A76:C76"/>
    <mergeCell ref="D76:F76"/>
    <mergeCell ref="G76:AC76"/>
    <mergeCell ref="AD76:AG76"/>
    <mergeCell ref="AH76:AI76"/>
    <mergeCell ref="AJ76:AM76"/>
    <mergeCell ref="A75:C75"/>
    <mergeCell ref="D75:AC75"/>
    <mergeCell ref="AD75:AG75"/>
    <mergeCell ref="AH75:AI75"/>
    <mergeCell ref="AJ75:AM75"/>
    <mergeCell ref="AN75:AO75"/>
    <mergeCell ref="AN74:AO74"/>
    <mergeCell ref="A74:C74"/>
    <mergeCell ref="D74:F74"/>
    <mergeCell ref="G74:AC74"/>
    <mergeCell ref="AD74:AG74"/>
    <mergeCell ref="AH74:AI74"/>
    <mergeCell ref="AJ74:AM74"/>
    <mergeCell ref="A73:C73"/>
    <mergeCell ref="D73:AC73"/>
    <mergeCell ref="AD73:AG73"/>
    <mergeCell ref="AH73:AI73"/>
    <mergeCell ref="AJ73:AM73"/>
    <mergeCell ref="AN73:AO73"/>
    <mergeCell ref="AN71:AO71"/>
    <mergeCell ref="A72:C72"/>
    <mergeCell ref="D72:F72"/>
    <mergeCell ref="G72:AC72"/>
    <mergeCell ref="AD72:AG72"/>
    <mergeCell ref="AH72:AI72"/>
    <mergeCell ref="AJ72:AM72"/>
    <mergeCell ref="AN72:AO72"/>
    <mergeCell ref="A71:C71"/>
    <mergeCell ref="D71:F71"/>
    <mergeCell ref="G71:AC71"/>
    <mergeCell ref="AD71:AG71"/>
    <mergeCell ref="AH71:AI71"/>
    <mergeCell ref="AJ71:AM71"/>
    <mergeCell ref="AN69:AO69"/>
    <mergeCell ref="A70:C70"/>
    <mergeCell ref="D70:AC70"/>
    <mergeCell ref="AD70:AG70"/>
    <mergeCell ref="AH70:AI70"/>
    <mergeCell ref="AJ70:AM70"/>
    <mergeCell ref="AN70:AO70"/>
    <mergeCell ref="A69:C69"/>
    <mergeCell ref="D69:F69"/>
    <mergeCell ref="G69:AC69"/>
    <mergeCell ref="AD69:AG69"/>
    <mergeCell ref="AH69:AI69"/>
    <mergeCell ref="AJ69:AM69"/>
    <mergeCell ref="AN67:AO67"/>
    <mergeCell ref="A68:C68"/>
    <mergeCell ref="D68:F68"/>
    <mergeCell ref="G68:AC68"/>
    <mergeCell ref="AD68:AG68"/>
    <mergeCell ref="AH68:AI68"/>
    <mergeCell ref="AJ68:AM68"/>
    <mergeCell ref="AN68:AO68"/>
    <mergeCell ref="A67:C67"/>
    <mergeCell ref="D67:F67"/>
    <mergeCell ref="G67:AC67"/>
    <mergeCell ref="AD67:AG67"/>
    <mergeCell ref="AH67:AI67"/>
    <mergeCell ref="AJ67:AM67"/>
    <mergeCell ref="AN65:AO65"/>
    <mergeCell ref="A66:C66"/>
    <mergeCell ref="D66:AC66"/>
    <mergeCell ref="AD66:AG66"/>
    <mergeCell ref="AH66:AI66"/>
    <mergeCell ref="AJ66:AM66"/>
    <mergeCell ref="AN66:AO66"/>
    <mergeCell ref="A65:C65"/>
    <mergeCell ref="D65:F65"/>
    <mergeCell ref="G65:AC65"/>
    <mergeCell ref="AD65:AG65"/>
    <mergeCell ref="AH65:AI65"/>
    <mergeCell ref="AJ65:AM65"/>
    <mergeCell ref="A64:C64"/>
    <mergeCell ref="D64:AC64"/>
    <mergeCell ref="AD64:AG64"/>
    <mergeCell ref="AH64:AI64"/>
    <mergeCell ref="AJ64:AM64"/>
    <mergeCell ref="AN64:AO64"/>
    <mergeCell ref="AN62:AO62"/>
    <mergeCell ref="A62:C62"/>
    <mergeCell ref="D62:F62"/>
    <mergeCell ref="G62:AC62"/>
    <mergeCell ref="AD62:AG62"/>
    <mergeCell ref="AH62:AI62"/>
    <mergeCell ref="AJ62:AM62"/>
    <mergeCell ref="AN60:AO60"/>
    <mergeCell ref="A61:C61"/>
    <mergeCell ref="D61:F61"/>
    <mergeCell ref="G61:AC61"/>
    <mergeCell ref="AD61:AG61"/>
    <mergeCell ref="AH61:AI61"/>
    <mergeCell ref="AJ61:AM61"/>
    <mergeCell ref="AN61:AO61"/>
    <mergeCell ref="A60:C60"/>
    <mergeCell ref="D60:F60"/>
    <mergeCell ref="G60:AC60"/>
    <mergeCell ref="AD60:AG60"/>
    <mergeCell ref="AH60:AI60"/>
    <mergeCell ref="AJ60:AM60"/>
    <mergeCell ref="A59:C59"/>
    <mergeCell ref="D59:F59"/>
    <mergeCell ref="G59:AC59"/>
    <mergeCell ref="AD59:AG59"/>
    <mergeCell ref="AH59:AI59"/>
    <mergeCell ref="AJ59:AM59"/>
    <mergeCell ref="AN57:AO57"/>
    <mergeCell ref="AN59:AO59"/>
    <mergeCell ref="A58:C58"/>
    <mergeCell ref="D58:F58"/>
    <mergeCell ref="G58:AC58"/>
    <mergeCell ref="AD58:AG58"/>
    <mergeCell ref="AH58:AI58"/>
    <mergeCell ref="AJ58:AM58"/>
    <mergeCell ref="AN58:AO58"/>
    <mergeCell ref="G56:AC56"/>
    <mergeCell ref="AD56:AG56"/>
    <mergeCell ref="AH56:AI56"/>
    <mergeCell ref="AJ56:AM56"/>
    <mergeCell ref="A57:C57"/>
    <mergeCell ref="D57:AC57"/>
    <mergeCell ref="AD57:AG57"/>
    <mergeCell ref="AH57:AI57"/>
    <mergeCell ref="AJ57:AM57"/>
    <mergeCell ref="AN56:AO56"/>
    <mergeCell ref="AN55:AO55"/>
    <mergeCell ref="A55:C55"/>
    <mergeCell ref="D55:F55"/>
    <mergeCell ref="G55:AC55"/>
    <mergeCell ref="AD55:AG55"/>
    <mergeCell ref="AH55:AI55"/>
    <mergeCell ref="AJ55:AM55"/>
    <mergeCell ref="A56:C56"/>
    <mergeCell ref="D56:F56"/>
    <mergeCell ref="AN53:AO53"/>
    <mergeCell ref="A54:C54"/>
    <mergeCell ref="D54:AC54"/>
    <mergeCell ref="AD54:AG54"/>
    <mergeCell ref="AH54:AI54"/>
    <mergeCell ref="AJ54:AM54"/>
    <mergeCell ref="AN54:AO54"/>
    <mergeCell ref="A53:C53"/>
    <mergeCell ref="D53:F53"/>
    <mergeCell ref="G53:AC53"/>
    <mergeCell ref="AD53:AG53"/>
    <mergeCell ref="AH53:AI53"/>
    <mergeCell ref="AJ53:AM53"/>
    <mergeCell ref="AN51:AO51"/>
    <mergeCell ref="A52:C52"/>
    <mergeCell ref="D52:AC52"/>
    <mergeCell ref="AD52:AG52"/>
    <mergeCell ref="AH52:AI52"/>
    <mergeCell ref="AJ52:AM52"/>
    <mergeCell ref="AN52:AO52"/>
    <mergeCell ref="G50:AC50"/>
    <mergeCell ref="AD50:AG50"/>
    <mergeCell ref="AH50:AI50"/>
    <mergeCell ref="AJ50:AM50"/>
    <mergeCell ref="A51:C51"/>
    <mergeCell ref="D51:F51"/>
    <mergeCell ref="G51:AC51"/>
    <mergeCell ref="AD51:AG51"/>
    <mergeCell ref="AH51:AI51"/>
    <mergeCell ref="AJ51:AM51"/>
    <mergeCell ref="AN48:AO48"/>
    <mergeCell ref="AN50:AO50"/>
    <mergeCell ref="A49:C49"/>
    <mergeCell ref="D49:AC49"/>
    <mergeCell ref="AD49:AG49"/>
    <mergeCell ref="AH49:AI49"/>
    <mergeCell ref="AJ49:AM49"/>
    <mergeCell ref="AN49:AO49"/>
    <mergeCell ref="A50:C50"/>
    <mergeCell ref="D50:F50"/>
    <mergeCell ref="A48:C48"/>
    <mergeCell ref="D48:F48"/>
    <mergeCell ref="G48:AC48"/>
    <mergeCell ref="AD48:AG48"/>
    <mergeCell ref="AH48:AI48"/>
    <mergeCell ref="AJ48:AM48"/>
    <mergeCell ref="A46:AC46"/>
    <mergeCell ref="AD46:AG46"/>
    <mergeCell ref="AH46:AI46"/>
    <mergeCell ref="AJ46:AM46"/>
    <mergeCell ref="AN46:AO46"/>
    <mergeCell ref="A47:AQ47"/>
    <mergeCell ref="A44:AQ44"/>
    <mergeCell ref="A45:C45"/>
    <mergeCell ref="D45:F45"/>
    <mergeCell ref="G45:AC45"/>
    <mergeCell ref="AD45:AG45"/>
    <mergeCell ref="AH45:AI45"/>
    <mergeCell ref="AJ45:AM45"/>
    <mergeCell ref="AN45:AO45"/>
    <mergeCell ref="A42:AC42"/>
    <mergeCell ref="AD42:AG42"/>
    <mergeCell ref="AH42:AI42"/>
    <mergeCell ref="AJ42:AM42"/>
    <mergeCell ref="AN42:AO42"/>
    <mergeCell ref="A41:C41"/>
    <mergeCell ref="D41:AC41"/>
    <mergeCell ref="AD41:AG41"/>
    <mergeCell ref="AH41:AI41"/>
    <mergeCell ref="AJ41:AM41"/>
    <mergeCell ref="AN41:AO41"/>
    <mergeCell ref="AN39:AO39"/>
    <mergeCell ref="A40:C40"/>
    <mergeCell ref="D40:F40"/>
    <mergeCell ref="G40:AC40"/>
    <mergeCell ref="AD40:AG40"/>
    <mergeCell ref="AH40:AI40"/>
    <mergeCell ref="AJ40:AM40"/>
    <mergeCell ref="AN40:AO40"/>
    <mergeCell ref="G38:AC38"/>
    <mergeCell ref="AD38:AG38"/>
    <mergeCell ref="AH38:AI38"/>
    <mergeCell ref="AJ38:AM38"/>
    <mergeCell ref="A39:C39"/>
    <mergeCell ref="D39:AC39"/>
    <mergeCell ref="AD39:AG39"/>
    <mergeCell ref="AH39:AI39"/>
    <mergeCell ref="AJ39:AM39"/>
    <mergeCell ref="AN38:AO38"/>
    <mergeCell ref="A37:C37"/>
    <mergeCell ref="D37:F37"/>
    <mergeCell ref="G37:AC37"/>
    <mergeCell ref="AD37:AG37"/>
    <mergeCell ref="AH37:AI37"/>
    <mergeCell ref="AJ37:AM37"/>
    <mergeCell ref="AN37:AO37"/>
    <mergeCell ref="A38:C38"/>
    <mergeCell ref="D38:F38"/>
    <mergeCell ref="AN35:AO35"/>
    <mergeCell ref="A36:C36"/>
    <mergeCell ref="D36:AC36"/>
    <mergeCell ref="AD36:AG36"/>
    <mergeCell ref="AH36:AI36"/>
    <mergeCell ref="AJ36:AM36"/>
    <mergeCell ref="AN36:AO36"/>
    <mergeCell ref="A35:C35"/>
    <mergeCell ref="D35:F35"/>
    <mergeCell ref="G35:AC35"/>
    <mergeCell ref="AD35:AG35"/>
    <mergeCell ref="AH35:AI35"/>
    <mergeCell ref="AJ35:AM35"/>
    <mergeCell ref="AN33:AO33"/>
    <mergeCell ref="A34:C34"/>
    <mergeCell ref="D34:AC34"/>
    <mergeCell ref="AD34:AG34"/>
    <mergeCell ref="AH34:AI34"/>
    <mergeCell ref="AJ34:AM34"/>
    <mergeCell ref="AN34:AO34"/>
    <mergeCell ref="A33:C33"/>
    <mergeCell ref="D33:F33"/>
    <mergeCell ref="G33:AC33"/>
    <mergeCell ref="AD33:AG33"/>
    <mergeCell ref="AH33:AI33"/>
    <mergeCell ref="AJ33:AM33"/>
    <mergeCell ref="AN31:AO31"/>
    <mergeCell ref="A32:C32"/>
    <mergeCell ref="D32:AC32"/>
    <mergeCell ref="AD32:AG32"/>
    <mergeCell ref="AH32:AI32"/>
    <mergeCell ref="AJ32:AM32"/>
    <mergeCell ref="AN32:AO32"/>
    <mergeCell ref="A31:C31"/>
    <mergeCell ref="D31:F31"/>
    <mergeCell ref="G31:AC31"/>
    <mergeCell ref="AD31:AG31"/>
    <mergeCell ref="AH31:AI31"/>
    <mergeCell ref="AJ31:AM31"/>
    <mergeCell ref="AN29:AO29"/>
    <mergeCell ref="A30:C30"/>
    <mergeCell ref="D30:F30"/>
    <mergeCell ref="G30:AC30"/>
    <mergeCell ref="AD30:AG30"/>
    <mergeCell ref="AH30:AI30"/>
    <mergeCell ref="AJ30:AM30"/>
    <mergeCell ref="AN30:AO30"/>
    <mergeCell ref="A29:C29"/>
    <mergeCell ref="D29:F29"/>
    <mergeCell ref="G29:AC29"/>
    <mergeCell ref="AD29:AG29"/>
    <mergeCell ref="AH29:AI29"/>
    <mergeCell ref="AJ29:AM29"/>
    <mergeCell ref="AN27:AO27"/>
    <mergeCell ref="A28:C28"/>
    <mergeCell ref="D28:AC28"/>
    <mergeCell ref="AD28:AG28"/>
    <mergeCell ref="AH28:AI28"/>
    <mergeCell ref="AJ28:AM28"/>
    <mergeCell ref="A25:C25"/>
    <mergeCell ref="D25:F25"/>
    <mergeCell ref="G25:AC25"/>
    <mergeCell ref="AN28:AO28"/>
    <mergeCell ref="A27:C27"/>
    <mergeCell ref="D27:F27"/>
    <mergeCell ref="G27:AC27"/>
    <mergeCell ref="AD27:AG27"/>
    <mergeCell ref="AH27:AI27"/>
    <mergeCell ref="AJ27:AM27"/>
    <mergeCell ref="AD25:AG25"/>
    <mergeCell ref="AH25:AI25"/>
    <mergeCell ref="AJ25:AM25"/>
    <mergeCell ref="AN25:AO25"/>
    <mergeCell ref="A26:C26"/>
    <mergeCell ref="D26:AC26"/>
    <mergeCell ref="AD26:AG26"/>
    <mergeCell ref="AH26:AI26"/>
    <mergeCell ref="AJ26:AM26"/>
    <mergeCell ref="AN26:AO26"/>
    <mergeCell ref="AN23:AO23"/>
    <mergeCell ref="A24:C24"/>
    <mergeCell ref="D24:AC24"/>
    <mergeCell ref="AD24:AG24"/>
    <mergeCell ref="AH24:AI24"/>
    <mergeCell ref="AJ24:AM24"/>
    <mergeCell ref="AN24:AO24"/>
    <mergeCell ref="A23:C23"/>
    <mergeCell ref="D23:F23"/>
    <mergeCell ref="G23:AC23"/>
    <mergeCell ref="AD23:AG23"/>
    <mergeCell ref="AH23:AI23"/>
    <mergeCell ref="AJ23:AM23"/>
    <mergeCell ref="AN21:AO21"/>
    <mergeCell ref="A22:C22"/>
    <mergeCell ref="D22:AC22"/>
    <mergeCell ref="AD22:AG22"/>
    <mergeCell ref="AH22:AI22"/>
    <mergeCell ref="AJ22:AM22"/>
    <mergeCell ref="AN22:AO22"/>
    <mergeCell ref="A21:C21"/>
    <mergeCell ref="D21:F21"/>
    <mergeCell ref="G21:AC21"/>
    <mergeCell ref="AD21:AG21"/>
    <mergeCell ref="AH21:AI21"/>
    <mergeCell ref="AJ21:AM21"/>
    <mergeCell ref="A20:C20"/>
    <mergeCell ref="D20:AC20"/>
    <mergeCell ref="AD20:AG20"/>
    <mergeCell ref="AH20:AI20"/>
    <mergeCell ref="AJ20:AM20"/>
    <mergeCell ref="AN20:AO20"/>
    <mergeCell ref="AN18:AO18"/>
    <mergeCell ref="A17:C17"/>
    <mergeCell ref="D17:F17"/>
    <mergeCell ref="AD19:AG19"/>
    <mergeCell ref="AH19:AI19"/>
    <mergeCell ref="AJ19:AM19"/>
    <mergeCell ref="AN19:AO19"/>
    <mergeCell ref="A19:C19"/>
    <mergeCell ref="D19:F19"/>
    <mergeCell ref="G19:AC19"/>
    <mergeCell ref="G17:AC17"/>
    <mergeCell ref="AD17:AG17"/>
    <mergeCell ref="AH17:AI17"/>
    <mergeCell ref="AJ17:AM17"/>
    <mergeCell ref="AN17:AO17"/>
    <mergeCell ref="A18:C18"/>
    <mergeCell ref="D18:AC18"/>
    <mergeCell ref="AD18:AG18"/>
    <mergeCell ref="AH18:AI18"/>
    <mergeCell ref="AJ18:AM18"/>
    <mergeCell ref="A16:C16"/>
    <mergeCell ref="D16:AC16"/>
    <mergeCell ref="AD16:AG16"/>
    <mergeCell ref="AH16:AI16"/>
    <mergeCell ref="AJ16:AM16"/>
    <mergeCell ref="AN16:AO16"/>
    <mergeCell ref="AN14:AO14"/>
    <mergeCell ref="AJ15:AM15"/>
    <mergeCell ref="AN15:AO15"/>
    <mergeCell ref="A15:C15"/>
    <mergeCell ref="D15:F15"/>
    <mergeCell ref="G15:AC15"/>
    <mergeCell ref="AD15:AG15"/>
    <mergeCell ref="AH15:AI15"/>
    <mergeCell ref="A14:C14"/>
    <mergeCell ref="D14:F14"/>
    <mergeCell ref="G14:AC14"/>
    <mergeCell ref="AD14:AG14"/>
    <mergeCell ref="AH14:AI14"/>
    <mergeCell ref="AJ14:AM14"/>
    <mergeCell ref="AH12:AI12"/>
    <mergeCell ref="AJ12:AM12"/>
    <mergeCell ref="AN12:AO12"/>
    <mergeCell ref="A13:C13"/>
    <mergeCell ref="D13:F13"/>
    <mergeCell ref="G13:AC13"/>
    <mergeCell ref="AD13:AG13"/>
    <mergeCell ref="AH13:AI13"/>
    <mergeCell ref="AN10:AO10"/>
    <mergeCell ref="AN11:AO11"/>
    <mergeCell ref="A11:C11"/>
    <mergeCell ref="D11:F11"/>
    <mergeCell ref="AJ13:AM13"/>
    <mergeCell ref="AN13:AO13"/>
    <mergeCell ref="A12:C12"/>
    <mergeCell ref="D12:F12"/>
    <mergeCell ref="G12:AC12"/>
    <mergeCell ref="AD12:AG12"/>
    <mergeCell ref="AH10:AI10"/>
    <mergeCell ref="AJ10:AM10"/>
    <mergeCell ref="G11:AC11"/>
    <mergeCell ref="AD11:AG11"/>
    <mergeCell ref="AH11:AI11"/>
    <mergeCell ref="AJ11:AM11"/>
    <mergeCell ref="A10:C10"/>
    <mergeCell ref="D10:F10"/>
    <mergeCell ref="G10:AC10"/>
    <mergeCell ref="AD10:AG10"/>
    <mergeCell ref="G9:AC9"/>
    <mergeCell ref="AD9:AG9"/>
    <mergeCell ref="A8:C8"/>
    <mergeCell ref="D8:F8"/>
    <mergeCell ref="G8:AC8"/>
    <mergeCell ref="A9:C9"/>
    <mergeCell ref="D9:F9"/>
    <mergeCell ref="G6:AC6"/>
    <mergeCell ref="AJ7:AM7"/>
    <mergeCell ref="AH9:AI9"/>
    <mergeCell ref="AJ9:AM9"/>
    <mergeCell ref="AN8:AO8"/>
    <mergeCell ref="AN9:AO9"/>
    <mergeCell ref="AN7:AO7"/>
    <mergeCell ref="AN6:AO6"/>
    <mergeCell ref="AN5:AO5"/>
    <mergeCell ref="AD8:AG8"/>
    <mergeCell ref="AH8:AI8"/>
    <mergeCell ref="AJ8:AM8"/>
    <mergeCell ref="A7:C7"/>
    <mergeCell ref="D7:F7"/>
    <mergeCell ref="G7:AC7"/>
    <mergeCell ref="AD7:AG7"/>
    <mergeCell ref="AH7:AI7"/>
    <mergeCell ref="AD6:AG6"/>
    <mergeCell ref="AH6:AI6"/>
    <mergeCell ref="AJ6:AM6"/>
    <mergeCell ref="A5:C5"/>
    <mergeCell ref="D5:F5"/>
    <mergeCell ref="G5:AC5"/>
    <mergeCell ref="AD5:AG5"/>
    <mergeCell ref="AH5:AI5"/>
    <mergeCell ref="A6:C6"/>
    <mergeCell ref="D6:F6"/>
    <mergeCell ref="G84:AC84"/>
    <mergeCell ref="A1:AQ1"/>
    <mergeCell ref="A4:C4"/>
    <mergeCell ref="D4:F4"/>
    <mergeCell ref="G4:AC4"/>
    <mergeCell ref="AD4:AG4"/>
    <mergeCell ref="AH4:AI4"/>
    <mergeCell ref="AJ5:AM5"/>
    <mergeCell ref="AJ4:AM4"/>
    <mergeCell ref="AN4:AO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Uzivatel</dc:creator>
  <cp:keywords/>
  <dc:description/>
  <cp:lastModifiedBy>Uzivatel</cp:lastModifiedBy>
  <cp:lastPrinted>2011-11-30T13:34:12Z</cp:lastPrinted>
  <dcterms:created xsi:type="dcterms:W3CDTF">2011-11-24T08:36:20Z</dcterms:created>
  <dcterms:modified xsi:type="dcterms:W3CDTF">2011-11-30T13:38:57Z</dcterms:modified>
  <cp:category/>
  <cp:version/>
  <cp:contentType/>
  <cp:contentStatus/>
</cp:coreProperties>
</file>